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18\WaterImportSaltExtractionRevenue_SWT\Data\"/>
    </mc:Choice>
  </mc:AlternateContent>
  <bookViews>
    <workbookView xWindow="0" yWindow="0" windowWidth="19200" windowHeight="6765" activeTab="1"/>
  </bookViews>
  <sheets>
    <sheet name="US Salt Market Charts" sheetId="2" r:id="rId1"/>
    <sheet name="USGS Salt Market Da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3" i="1" l="1"/>
  <c r="AB32" i="1"/>
  <c r="AB30" i="1"/>
  <c r="AB17" i="1"/>
  <c r="AB16" i="1"/>
  <c r="AB14" i="1"/>
  <c r="AB13" i="1"/>
  <c r="AB12" i="1"/>
  <c r="AB11" i="1"/>
  <c r="AA33" i="1"/>
  <c r="AA30" i="1"/>
  <c r="AA17" i="1"/>
  <c r="AA32" i="1" s="1"/>
  <c r="AA16" i="1"/>
  <c r="AA14" i="1"/>
  <c r="AA13" i="1"/>
  <c r="AA12" i="1"/>
  <c r="AA11" i="1"/>
  <c r="X33" i="1" l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3" i="1"/>
  <c r="B32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7" i="1"/>
  <c r="Z33" i="1" s="1"/>
  <c r="Y17" i="1"/>
  <c r="Y33" i="1" s="1"/>
  <c r="X17" i="1"/>
  <c r="W17" i="1"/>
  <c r="Z16" i="1"/>
  <c r="Y16" i="1"/>
  <c r="X16" i="1"/>
  <c r="W16" i="1"/>
  <c r="Z14" i="1"/>
  <c r="Y14" i="1"/>
  <c r="X14" i="1"/>
  <c r="W14" i="1"/>
  <c r="Z13" i="1"/>
  <c r="Y13" i="1"/>
  <c r="X13" i="1"/>
  <c r="W13" i="1"/>
  <c r="Z12" i="1"/>
  <c r="Y12" i="1"/>
  <c r="X12" i="1"/>
  <c r="W12" i="1"/>
  <c r="Z11" i="1"/>
  <c r="Y11" i="1"/>
  <c r="X11" i="1"/>
  <c r="W1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G30" i="1"/>
  <c r="H30" i="1"/>
  <c r="F30" i="1"/>
  <c r="E30" i="1"/>
  <c r="D30" i="1"/>
  <c r="C30" i="1"/>
  <c r="B30" i="1"/>
  <c r="Y32" i="1" l="1"/>
  <c r="Z32" i="1"/>
</calcChain>
</file>

<file path=xl/sharedStrings.xml><?xml version="1.0" encoding="utf-8"?>
<sst xmlns="http://schemas.openxmlformats.org/spreadsheetml/2006/main" count="24" uniqueCount="24">
  <si>
    <t>Year</t>
  </si>
  <si>
    <t>Net US Salt Imports (%)</t>
  </si>
  <si>
    <t>Refined Salt (% of total)</t>
  </si>
  <si>
    <t>Solar Salt (% of total)</t>
  </si>
  <si>
    <t>Rock Salt (% of total)</t>
  </si>
  <si>
    <t>Salt from Brine (% of total)</t>
  </si>
  <si>
    <t>Refined Salt price</t>
  </si>
  <si>
    <t>Solar Salt price</t>
  </si>
  <si>
    <t>Rock Salt price</t>
  </si>
  <si>
    <t>Salt from Brine price</t>
  </si>
  <si>
    <t>US Salt Production (1,000 metric tons)</t>
  </si>
  <si>
    <t>US Salt Production Sold (1,000 metric tons)</t>
  </si>
  <si>
    <t>US Salt Imports (1,000 metric tons)</t>
  </si>
  <si>
    <t>US Salt Exports (1,000 metric tons)</t>
  </si>
  <si>
    <t>US Consumption (reported, 1,000 metric tons)</t>
  </si>
  <si>
    <t>US Consumption (apparent, 1,000 metric tons)</t>
  </si>
  <si>
    <t>US Salt Production (million metric tons)</t>
  </si>
  <si>
    <t>US Salt Production Sold (million metric tons)</t>
  </si>
  <si>
    <t>US Salt Imports (million metric tons)</t>
  </si>
  <si>
    <t>US Salt Exports (million metric tons)</t>
  </si>
  <si>
    <t>US Consumption (reported, million metric tons)</t>
  </si>
  <si>
    <t>US Consumption (apparent, million metric tons)</t>
  </si>
  <si>
    <t>US Refined Salt Consumption(million metric tons)</t>
  </si>
  <si>
    <t>US Solar Salt Consumption (million metric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</si>
</sst>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9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US Salt Production and Consumption (millions of metric tons)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34683017891061E-2"/>
          <c:y val="0.13523517333479407"/>
          <c:w val="0.83929411335533888"/>
          <c:h val="0.65704279214114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'USGS Salt Market Data'!$A$11</c:f>
              <c:strCache>
                <c:ptCount val="1"/>
                <c:pt idx="0">
                  <c:v>US Salt Production (million metric tons)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'USGS Salt Market Data'!$B$1:$AB$1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xVal>
          <c:yVal>
            <c:numRef>
              <c:f>'USGS Salt Market Data'!$B$11:$AB$11</c:f>
              <c:numCache>
                <c:formatCode>#,##0.0</c:formatCode>
                <c:ptCount val="27"/>
                <c:pt idx="0">
                  <c:v>36.299999999999997</c:v>
                </c:pt>
                <c:pt idx="1">
                  <c:v>36</c:v>
                </c:pt>
                <c:pt idx="2">
                  <c:v>39.200000000000003</c:v>
                </c:pt>
                <c:pt idx="3">
                  <c:v>40.1</c:v>
                </c:pt>
                <c:pt idx="4">
                  <c:v>42.1</c:v>
                </c:pt>
                <c:pt idx="5">
                  <c:v>42.2</c:v>
                </c:pt>
                <c:pt idx="6">
                  <c:v>41.4</c:v>
                </c:pt>
                <c:pt idx="7">
                  <c:v>41.2</c:v>
                </c:pt>
                <c:pt idx="8">
                  <c:v>44.9</c:v>
                </c:pt>
                <c:pt idx="9">
                  <c:v>45.6</c:v>
                </c:pt>
                <c:pt idx="10">
                  <c:v>44.8</c:v>
                </c:pt>
                <c:pt idx="11">
                  <c:v>40.299999999999997</c:v>
                </c:pt>
                <c:pt idx="12">
                  <c:v>43.7</c:v>
                </c:pt>
                <c:pt idx="13">
                  <c:v>46.5</c:v>
                </c:pt>
                <c:pt idx="14">
                  <c:v>45.1</c:v>
                </c:pt>
                <c:pt idx="15">
                  <c:v>44.4</c:v>
                </c:pt>
                <c:pt idx="16">
                  <c:v>44.5</c:v>
                </c:pt>
                <c:pt idx="17">
                  <c:v>48</c:v>
                </c:pt>
                <c:pt idx="18">
                  <c:v>46</c:v>
                </c:pt>
                <c:pt idx="19">
                  <c:v>43.3</c:v>
                </c:pt>
                <c:pt idx="20">
                  <c:v>45</c:v>
                </c:pt>
                <c:pt idx="21">
                  <c:v>37.200000000000003</c:v>
                </c:pt>
                <c:pt idx="22">
                  <c:v>39.9</c:v>
                </c:pt>
                <c:pt idx="23">
                  <c:v>45.3</c:v>
                </c:pt>
                <c:pt idx="24">
                  <c:v>45.1</c:v>
                </c:pt>
                <c:pt idx="25">
                  <c:v>42</c:v>
                </c:pt>
                <c:pt idx="26">
                  <c:v>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'USGS Salt Market Data'!$A$13</c:f>
              <c:strCache>
                <c:ptCount val="1"/>
                <c:pt idx="0">
                  <c:v>US Salt Imports (million metric tons)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'USGS Salt Market Data'!$B$1:$AB$1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xVal>
          <c:yVal>
            <c:numRef>
              <c:f>'USGS Salt Market Data'!$B$13:$AB$13</c:f>
              <c:numCache>
                <c:formatCode>#,##0.0</c:formatCode>
                <c:ptCount val="27"/>
                <c:pt idx="0">
                  <c:v>6.19</c:v>
                </c:pt>
                <c:pt idx="1">
                  <c:v>5.39</c:v>
                </c:pt>
                <c:pt idx="2">
                  <c:v>5.87</c:v>
                </c:pt>
                <c:pt idx="3">
                  <c:v>9.6300000000000008</c:v>
                </c:pt>
                <c:pt idx="4">
                  <c:v>7.09</c:v>
                </c:pt>
                <c:pt idx="5">
                  <c:v>10.6</c:v>
                </c:pt>
                <c:pt idx="6">
                  <c:v>9.16</c:v>
                </c:pt>
                <c:pt idx="7">
                  <c:v>8.77</c:v>
                </c:pt>
                <c:pt idx="8">
                  <c:v>8.8699999999999992</c:v>
                </c:pt>
                <c:pt idx="9">
                  <c:v>8.9600000000000009</c:v>
                </c:pt>
                <c:pt idx="10">
                  <c:v>12.9</c:v>
                </c:pt>
                <c:pt idx="11">
                  <c:v>8.16</c:v>
                </c:pt>
                <c:pt idx="12">
                  <c:v>12.9</c:v>
                </c:pt>
                <c:pt idx="13">
                  <c:v>11.9</c:v>
                </c:pt>
                <c:pt idx="14">
                  <c:v>12.1</c:v>
                </c:pt>
                <c:pt idx="15">
                  <c:v>9.49</c:v>
                </c:pt>
                <c:pt idx="16">
                  <c:v>8.64</c:v>
                </c:pt>
                <c:pt idx="17">
                  <c:v>13.9</c:v>
                </c:pt>
                <c:pt idx="18">
                  <c:v>14.7</c:v>
                </c:pt>
                <c:pt idx="19">
                  <c:v>12.9</c:v>
                </c:pt>
                <c:pt idx="20">
                  <c:v>13.8</c:v>
                </c:pt>
                <c:pt idx="21">
                  <c:v>9.8800000000000008</c:v>
                </c:pt>
                <c:pt idx="22">
                  <c:v>11.9</c:v>
                </c:pt>
                <c:pt idx="23">
                  <c:v>20.100000000000001</c:v>
                </c:pt>
                <c:pt idx="24">
                  <c:v>21.6</c:v>
                </c:pt>
                <c:pt idx="25">
                  <c:v>12.1</c:v>
                </c:pt>
                <c:pt idx="26">
                  <c:v>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'USGS Salt Market Data'!$A$12</c:f>
              <c:strCache>
                <c:ptCount val="1"/>
                <c:pt idx="0">
                  <c:v>US Salt Production Sold (million metric tons)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'USGS Salt Market Data'!$B$1:$AB$1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xVal>
          <c:yVal>
            <c:numRef>
              <c:f>'USGS Salt Market Data'!$B$12:$AB$12</c:f>
              <c:numCache>
                <c:formatCode>#,##0.0</c:formatCode>
                <c:ptCount val="27"/>
                <c:pt idx="0">
                  <c:v>35.9</c:v>
                </c:pt>
                <c:pt idx="1">
                  <c:v>34.799999999999997</c:v>
                </c:pt>
                <c:pt idx="2">
                  <c:v>38.200000000000003</c:v>
                </c:pt>
                <c:pt idx="3">
                  <c:v>39.700000000000003</c:v>
                </c:pt>
                <c:pt idx="4">
                  <c:v>40.799999999999997</c:v>
                </c:pt>
                <c:pt idx="5">
                  <c:v>42.9</c:v>
                </c:pt>
                <c:pt idx="6">
                  <c:v>40.6</c:v>
                </c:pt>
                <c:pt idx="7">
                  <c:v>40.799999999999997</c:v>
                </c:pt>
                <c:pt idx="8">
                  <c:v>44.4</c:v>
                </c:pt>
                <c:pt idx="9">
                  <c:v>43.3</c:v>
                </c:pt>
                <c:pt idx="10">
                  <c:v>42.2</c:v>
                </c:pt>
                <c:pt idx="11">
                  <c:v>37.700000000000003</c:v>
                </c:pt>
                <c:pt idx="12">
                  <c:v>41.1</c:v>
                </c:pt>
                <c:pt idx="13">
                  <c:v>45</c:v>
                </c:pt>
                <c:pt idx="14">
                  <c:v>45</c:v>
                </c:pt>
                <c:pt idx="15">
                  <c:v>40.6</c:v>
                </c:pt>
                <c:pt idx="16">
                  <c:v>45.5</c:v>
                </c:pt>
                <c:pt idx="17">
                  <c:v>47.4</c:v>
                </c:pt>
                <c:pt idx="18">
                  <c:v>43.1</c:v>
                </c:pt>
                <c:pt idx="19">
                  <c:v>43.5</c:v>
                </c:pt>
                <c:pt idx="20">
                  <c:v>45.5</c:v>
                </c:pt>
                <c:pt idx="21">
                  <c:v>34.9</c:v>
                </c:pt>
                <c:pt idx="22">
                  <c:v>43.1</c:v>
                </c:pt>
                <c:pt idx="23">
                  <c:v>46</c:v>
                </c:pt>
                <c:pt idx="24">
                  <c:v>42.8</c:v>
                </c:pt>
                <c:pt idx="25">
                  <c:v>38</c:v>
                </c:pt>
                <c:pt idx="26">
                  <c:v>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'USGS Salt Market Data'!$A$16</c:f>
              <c:strCache>
                <c:ptCount val="1"/>
                <c:pt idx="0">
                  <c:v>US Consumption (reported, million metric tons)</c:v>
                </c:pt>
              </c:strCache>
            </c:strRef>
          </c:tx>
          <c:spPr>
            <a:ln w="28575" cap="rnd">
              <a:solidFill>
                <a:schemeClr val="accent6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'USGS Salt Market Data'!$C$1:$AB$1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xVal>
          <c:yVal>
            <c:numRef>
              <c:f>'USGS Salt Market Data'!$C$16:$AB$16</c:f>
              <c:numCache>
                <c:formatCode>#,##0.0</c:formatCode>
                <c:ptCount val="26"/>
                <c:pt idx="0">
                  <c:v>39.700000000000003</c:v>
                </c:pt>
                <c:pt idx="1">
                  <c:v>44.4</c:v>
                </c:pt>
                <c:pt idx="2">
                  <c:v>47.2</c:v>
                </c:pt>
                <c:pt idx="3">
                  <c:v>46.5</c:v>
                </c:pt>
                <c:pt idx="4">
                  <c:v>52.8</c:v>
                </c:pt>
                <c:pt idx="5">
                  <c:v>49.5</c:v>
                </c:pt>
                <c:pt idx="6">
                  <c:v>44.2</c:v>
                </c:pt>
                <c:pt idx="7">
                  <c:v>50</c:v>
                </c:pt>
                <c:pt idx="8">
                  <c:v>54</c:v>
                </c:pt>
                <c:pt idx="9">
                  <c:v>48.7</c:v>
                </c:pt>
                <c:pt idx="10">
                  <c:v>43.6</c:v>
                </c:pt>
                <c:pt idx="11">
                  <c:v>50.2</c:v>
                </c:pt>
                <c:pt idx="12">
                  <c:v>50.7</c:v>
                </c:pt>
                <c:pt idx="13">
                  <c:v>53.1</c:v>
                </c:pt>
                <c:pt idx="14">
                  <c:v>42.4</c:v>
                </c:pt>
                <c:pt idx="15">
                  <c:v>53.3</c:v>
                </c:pt>
                <c:pt idx="16">
                  <c:v>53.1</c:v>
                </c:pt>
                <c:pt idx="17">
                  <c:v>45</c:v>
                </c:pt>
                <c:pt idx="18">
                  <c:v>48.6</c:v>
                </c:pt>
                <c:pt idx="19">
                  <c:v>48</c:v>
                </c:pt>
                <c:pt idx="20">
                  <c:v>36.9</c:v>
                </c:pt>
                <c:pt idx="21">
                  <c:v>47.6</c:v>
                </c:pt>
                <c:pt idx="22">
                  <c:v>55.6</c:v>
                </c:pt>
                <c:pt idx="23">
                  <c:v>52.3</c:v>
                </c:pt>
                <c:pt idx="24">
                  <c:v>42</c:v>
                </c:pt>
                <c:pt idx="25">
                  <c:v>43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'USGS Salt Market Data'!$A$14</c:f>
              <c:strCache>
                <c:ptCount val="1"/>
                <c:pt idx="0">
                  <c:v>US Salt Exports (million metric tons)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'USGS Salt Market Data'!$B$1:$AB$1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xVal>
          <c:yVal>
            <c:numRef>
              <c:f>'USGS Salt Market Data'!$B$14:$AB$14</c:f>
              <c:numCache>
                <c:formatCode>#,##0.0</c:formatCode>
                <c:ptCount val="27"/>
                <c:pt idx="0">
                  <c:v>1.78</c:v>
                </c:pt>
                <c:pt idx="1">
                  <c:v>0.99199999999999999</c:v>
                </c:pt>
                <c:pt idx="2">
                  <c:v>0.68799999999999994</c:v>
                </c:pt>
                <c:pt idx="3">
                  <c:v>0.74199999999999999</c:v>
                </c:pt>
                <c:pt idx="4">
                  <c:v>0.67</c:v>
                </c:pt>
                <c:pt idx="5">
                  <c:v>0.86899999999999999</c:v>
                </c:pt>
                <c:pt idx="6">
                  <c:v>0.748</c:v>
                </c:pt>
                <c:pt idx="7">
                  <c:v>0.73099999999999998</c:v>
                </c:pt>
                <c:pt idx="8">
                  <c:v>0.73099999999999998</c:v>
                </c:pt>
                <c:pt idx="9">
                  <c:v>0.64200000000000002</c:v>
                </c:pt>
                <c:pt idx="10">
                  <c:v>1.1200000000000001</c:v>
                </c:pt>
                <c:pt idx="11">
                  <c:v>0.68899999999999995</c:v>
                </c:pt>
                <c:pt idx="12">
                  <c:v>0.71799999999999997</c:v>
                </c:pt>
                <c:pt idx="13">
                  <c:v>1.1100000000000001</c:v>
                </c:pt>
                <c:pt idx="14">
                  <c:v>0.879</c:v>
                </c:pt>
                <c:pt idx="15">
                  <c:v>0.97299999999999998</c:v>
                </c:pt>
                <c:pt idx="16">
                  <c:v>0.83299999999999996</c:v>
                </c:pt>
                <c:pt idx="17">
                  <c:v>1.03</c:v>
                </c:pt>
                <c:pt idx="18">
                  <c:v>1.45</c:v>
                </c:pt>
                <c:pt idx="19">
                  <c:v>0.59499999999999997</c:v>
                </c:pt>
                <c:pt idx="20">
                  <c:v>0.84599999999999997</c:v>
                </c:pt>
                <c:pt idx="21">
                  <c:v>0.80900000000000005</c:v>
                </c:pt>
                <c:pt idx="22">
                  <c:v>0.52500000000000002</c:v>
                </c:pt>
                <c:pt idx="23">
                  <c:v>0.93500000000000005</c:v>
                </c:pt>
                <c:pt idx="24">
                  <c:v>0.84099999999999997</c:v>
                </c:pt>
                <c:pt idx="25">
                  <c:v>0.71599999999999997</c:v>
                </c:pt>
                <c:pt idx="26">
                  <c:v>1.1000000000000001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'USGS Salt Market Data'!$A$17</c:f>
              <c:strCache>
                <c:ptCount val="1"/>
                <c:pt idx="0">
                  <c:v>US Consumption (apparent, million metric tons)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9883343233781166E-2"/>
                  <c:y val="5.659167604049494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'USGS Salt Market Data'!$B$1:$AB$1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xVal>
          <c:yVal>
            <c:numRef>
              <c:f>'USGS Salt Market Data'!$B$17:$AB$17</c:f>
              <c:numCache>
                <c:formatCode>#,##0.0</c:formatCode>
                <c:ptCount val="27"/>
                <c:pt idx="0">
                  <c:v>40.299999999999997</c:v>
                </c:pt>
                <c:pt idx="1">
                  <c:v>39.200000000000003</c:v>
                </c:pt>
                <c:pt idx="2">
                  <c:v>43.4</c:v>
                </c:pt>
                <c:pt idx="3">
                  <c:v>48.4</c:v>
                </c:pt>
                <c:pt idx="4">
                  <c:v>47.2</c:v>
                </c:pt>
                <c:pt idx="5">
                  <c:v>52.6</c:v>
                </c:pt>
                <c:pt idx="6">
                  <c:v>49</c:v>
                </c:pt>
                <c:pt idx="7">
                  <c:v>48.8</c:v>
                </c:pt>
                <c:pt idx="8">
                  <c:v>52.4</c:v>
                </c:pt>
                <c:pt idx="9">
                  <c:v>51.6</c:v>
                </c:pt>
                <c:pt idx="10">
                  <c:v>54</c:v>
                </c:pt>
                <c:pt idx="11">
                  <c:v>45.1</c:v>
                </c:pt>
                <c:pt idx="12">
                  <c:v>53.2</c:v>
                </c:pt>
                <c:pt idx="13">
                  <c:v>55.8</c:v>
                </c:pt>
                <c:pt idx="14">
                  <c:v>56.2</c:v>
                </c:pt>
                <c:pt idx="15">
                  <c:v>49.1</c:v>
                </c:pt>
                <c:pt idx="16">
                  <c:v>53.2</c:v>
                </c:pt>
                <c:pt idx="17">
                  <c:v>60.2</c:v>
                </c:pt>
                <c:pt idx="18">
                  <c:v>56.4</c:v>
                </c:pt>
                <c:pt idx="19">
                  <c:v>55.8</c:v>
                </c:pt>
                <c:pt idx="20">
                  <c:v>58.5</c:v>
                </c:pt>
                <c:pt idx="21">
                  <c:v>44</c:v>
                </c:pt>
                <c:pt idx="22">
                  <c:v>54.5</c:v>
                </c:pt>
                <c:pt idx="23">
                  <c:v>65.3</c:v>
                </c:pt>
                <c:pt idx="24">
                  <c:v>63.3</c:v>
                </c:pt>
                <c:pt idx="25">
                  <c:v>49.4</c:v>
                </c:pt>
                <c:pt idx="26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543608"/>
        <c:axId val="267434992"/>
      </c:scatterChart>
      <c:valAx>
        <c:axId val="266543608"/>
        <c:scaling>
          <c:orientation val="minMax"/>
          <c:max val="2017"/>
          <c:min val="199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434992"/>
        <c:crosses val="autoZero"/>
        <c:crossBetween val="midCat"/>
      </c:valAx>
      <c:valAx>
        <c:axId val="26743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43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28097236739231"/>
          <c:y val="0.88292433675488813"/>
          <c:w val="0.79111894098942404"/>
          <c:h val="0.11707566324511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US Refined and Solar Salt Consumption (millions of metric tons)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34683017891061E-2"/>
          <c:y val="0.13523517333479407"/>
          <c:w val="0.83929411335533888"/>
          <c:h val="0.6570427921411448"/>
        </c:manualLayout>
      </c:layout>
      <c:scatterChart>
        <c:scatterStyle val="lineMarker"/>
        <c:varyColors val="0"/>
        <c:ser>
          <c:idx val="5"/>
          <c:order val="0"/>
          <c:tx>
            <c:strRef>
              <c:f>'USGS Salt Market Data'!$A$17</c:f>
              <c:strCache>
                <c:ptCount val="1"/>
                <c:pt idx="0">
                  <c:v>US Consumption (apparent, million metric tons)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'USGS Salt Market Data'!$B$1:$Z$1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xVal>
          <c:yVal>
            <c:numRef>
              <c:f>'USGS Salt Market Data'!$B$17:$Z$17</c:f>
              <c:numCache>
                <c:formatCode>#,##0.0</c:formatCode>
                <c:ptCount val="25"/>
                <c:pt idx="0">
                  <c:v>40.299999999999997</c:v>
                </c:pt>
                <c:pt idx="1">
                  <c:v>39.200000000000003</c:v>
                </c:pt>
                <c:pt idx="2">
                  <c:v>43.4</c:v>
                </c:pt>
                <c:pt idx="3">
                  <c:v>48.4</c:v>
                </c:pt>
                <c:pt idx="4">
                  <c:v>47.2</c:v>
                </c:pt>
                <c:pt idx="5">
                  <c:v>52.6</c:v>
                </c:pt>
                <c:pt idx="6">
                  <c:v>49</c:v>
                </c:pt>
                <c:pt idx="7">
                  <c:v>48.8</c:v>
                </c:pt>
                <c:pt idx="8">
                  <c:v>52.4</c:v>
                </c:pt>
                <c:pt idx="9">
                  <c:v>51.6</c:v>
                </c:pt>
                <c:pt idx="10">
                  <c:v>54</c:v>
                </c:pt>
                <c:pt idx="11">
                  <c:v>45.1</c:v>
                </c:pt>
                <c:pt idx="12">
                  <c:v>53.2</c:v>
                </c:pt>
                <c:pt idx="13">
                  <c:v>55.8</c:v>
                </c:pt>
                <c:pt idx="14">
                  <c:v>56.2</c:v>
                </c:pt>
                <c:pt idx="15">
                  <c:v>49.1</c:v>
                </c:pt>
                <c:pt idx="16">
                  <c:v>53.2</c:v>
                </c:pt>
                <c:pt idx="17">
                  <c:v>60.2</c:v>
                </c:pt>
                <c:pt idx="18">
                  <c:v>56.4</c:v>
                </c:pt>
                <c:pt idx="19">
                  <c:v>55.8</c:v>
                </c:pt>
                <c:pt idx="20">
                  <c:v>58.5</c:v>
                </c:pt>
                <c:pt idx="21">
                  <c:v>44</c:v>
                </c:pt>
                <c:pt idx="22">
                  <c:v>54.5</c:v>
                </c:pt>
                <c:pt idx="23">
                  <c:v>65.3</c:v>
                </c:pt>
                <c:pt idx="24">
                  <c:v>63.3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'USGS Salt Market Data'!$A$32</c:f>
              <c:strCache>
                <c:ptCount val="1"/>
                <c:pt idx="0">
                  <c:v>US Refined Salt Consumption(million metric tons)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'USGS Salt Market Data'!$B$1:$Z$1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xVal>
          <c:yVal>
            <c:numRef>
              <c:f>'USGS Salt Market Data'!$B$32:$Z$32</c:f>
              <c:numCache>
                <c:formatCode>#,##0.0</c:formatCode>
                <c:ptCount val="25"/>
                <c:pt idx="0">
                  <c:v>3.6269999999999998</c:v>
                </c:pt>
                <c:pt idx="1">
                  <c:v>3.528</c:v>
                </c:pt>
                <c:pt idx="2">
                  <c:v>3.9059999999999997</c:v>
                </c:pt>
                <c:pt idx="3">
                  <c:v>4.3559999999999999</c:v>
                </c:pt>
                <c:pt idx="4">
                  <c:v>4.2480000000000002</c:v>
                </c:pt>
                <c:pt idx="5">
                  <c:v>4.734</c:v>
                </c:pt>
                <c:pt idx="6">
                  <c:v>4.41</c:v>
                </c:pt>
                <c:pt idx="7">
                  <c:v>4.3919999999999995</c:v>
                </c:pt>
                <c:pt idx="8">
                  <c:v>4.7159999999999993</c:v>
                </c:pt>
                <c:pt idx="9">
                  <c:v>4.6440000000000001</c:v>
                </c:pt>
                <c:pt idx="10">
                  <c:v>5.4</c:v>
                </c:pt>
                <c:pt idx="11">
                  <c:v>4.5100000000000007</c:v>
                </c:pt>
                <c:pt idx="12">
                  <c:v>5.8520000000000003</c:v>
                </c:pt>
                <c:pt idx="13">
                  <c:v>5.0219999999999994</c:v>
                </c:pt>
                <c:pt idx="14">
                  <c:v>4.4960000000000004</c:v>
                </c:pt>
                <c:pt idx="15">
                  <c:v>3.9280000000000004</c:v>
                </c:pt>
                <c:pt idx="16">
                  <c:v>5.32</c:v>
                </c:pt>
                <c:pt idx="17">
                  <c:v>6.0200000000000005</c:v>
                </c:pt>
                <c:pt idx="18">
                  <c:v>5.6400000000000006</c:v>
                </c:pt>
                <c:pt idx="19">
                  <c:v>5.58</c:v>
                </c:pt>
                <c:pt idx="20">
                  <c:v>5.8500000000000005</c:v>
                </c:pt>
                <c:pt idx="21">
                  <c:v>3.96</c:v>
                </c:pt>
                <c:pt idx="22">
                  <c:v>5.9950000000000001</c:v>
                </c:pt>
                <c:pt idx="23">
                  <c:v>6.53</c:v>
                </c:pt>
                <c:pt idx="24">
                  <c:v>5.6969999999999992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'USGS Salt Market Data'!$A$33</c:f>
              <c:strCache>
                <c:ptCount val="1"/>
                <c:pt idx="0">
                  <c:v>US Solar Salt Consumption (million metric tons)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'USGS Salt Market Data'!$B$1:$Z$1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xVal>
          <c:yVal>
            <c:numRef>
              <c:f>'USGS Salt Market Data'!$B$33:$Z$33</c:f>
              <c:numCache>
                <c:formatCode>#,##0.0</c:formatCode>
                <c:ptCount val="25"/>
                <c:pt idx="0">
                  <c:v>3.6269999999999998</c:v>
                </c:pt>
                <c:pt idx="1">
                  <c:v>3.528</c:v>
                </c:pt>
                <c:pt idx="2">
                  <c:v>3.9059999999999997</c:v>
                </c:pt>
                <c:pt idx="3">
                  <c:v>4.3559999999999999</c:v>
                </c:pt>
                <c:pt idx="4">
                  <c:v>4.2480000000000002</c:v>
                </c:pt>
                <c:pt idx="5">
                  <c:v>4.734</c:v>
                </c:pt>
                <c:pt idx="6">
                  <c:v>3.92</c:v>
                </c:pt>
                <c:pt idx="7">
                  <c:v>3.9039999999999999</c:v>
                </c:pt>
                <c:pt idx="8">
                  <c:v>4.1920000000000002</c:v>
                </c:pt>
                <c:pt idx="9">
                  <c:v>4.1280000000000001</c:v>
                </c:pt>
                <c:pt idx="10">
                  <c:v>3.7800000000000002</c:v>
                </c:pt>
                <c:pt idx="11">
                  <c:v>3.1570000000000005</c:v>
                </c:pt>
                <c:pt idx="12">
                  <c:v>4.2560000000000002</c:v>
                </c:pt>
                <c:pt idx="13">
                  <c:v>3.9060000000000001</c:v>
                </c:pt>
                <c:pt idx="14">
                  <c:v>3.9340000000000006</c:v>
                </c:pt>
                <c:pt idx="15">
                  <c:v>3.4370000000000003</c:v>
                </c:pt>
                <c:pt idx="16">
                  <c:v>4.2560000000000002</c:v>
                </c:pt>
                <c:pt idx="17">
                  <c:v>4.8160000000000007</c:v>
                </c:pt>
                <c:pt idx="18">
                  <c:v>4.5119999999999996</c:v>
                </c:pt>
                <c:pt idx="19">
                  <c:v>4.4639999999999995</c:v>
                </c:pt>
                <c:pt idx="20">
                  <c:v>4.68</c:v>
                </c:pt>
                <c:pt idx="21">
                  <c:v>3.52</c:v>
                </c:pt>
                <c:pt idx="22">
                  <c:v>3.8150000000000004</c:v>
                </c:pt>
                <c:pt idx="23">
                  <c:v>5.2240000000000002</c:v>
                </c:pt>
                <c:pt idx="24">
                  <c:v>5.6969999999999992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543216"/>
        <c:axId val="267435384"/>
      </c:scatterChart>
      <c:valAx>
        <c:axId val="266543216"/>
        <c:scaling>
          <c:orientation val="minMax"/>
          <c:max val="2015"/>
          <c:min val="199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435384"/>
        <c:crosses val="autoZero"/>
        <c:crossBetween val="midCat"/>
      </c:valAx>
      <c:valAx>
        <c:axId val="26743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43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28097236739231"/>
          <c:y val="0.88292433675488813"/>
          <c:w val="0.77778259521405313"/>
          <c:h val="7.8531414348897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US Refined and Solar Salt Pricing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34683017891061E-2"/>
          <c:y val="0.13523517333479407"/>
          <c:w val="0.83929411335533888"/>
          <c:h val="0.6570427921411448"/>
        </c:manualLayout>
      </c:layout>
      <c:scatterChart>
        <c:scatterStyle val="lineMarker"/>
        <c:varyColors val="0"/>
        <c:ser>
          <c:idx val="5"/>
          <c:order val="0"/>
          <c:tx>
            <c:strRef>
              <c:f>'USGS Salt Market Data'!$A$23</c:f>
              <c:strCache>
                <c:ptCount val="1"/>
                <c:pt idx="0">
                  <c:v>Rock Salt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'USGS Salt Market Data'!$B$1:$Z$1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xVal>
          <c:yVal>
            <c:numRef>
              <c:f>'USGS Salt Market Data'!$B$23:$Z$23</c:f>
              <c:numCache>
                <c:formatCode>"$"#,##0.00</c:formatCode>
                <c:ptCount val="25"/>
                <c:pt idx="0">
                  <c:v>19.25</c:v>
                </c:pt>
                <c:pt idx="1">
                  <c:v>19.63</c:v>
                </c:pt>
                <c:pt idx="2">
                  <c:v>20.28</c:v>
                </c:pt>
                <c:pt idx="3">
                  <c:v>22.33</c:v>
                </c:pt>
                <c:pt idx="4">
                  <c:v>21.8</c:v>
                </c:pt>
                <c:pt idx="5">
                  <c:v>22.14</c:v>
                </c:pt>
                <c:pt idx="6">
                  <c:v>20.5</c:v>
                </c:pt>
                <c:pt idx="7">
                  <c:v>21.9</c:v>
                </c:pt>
                <c:pt idx="8">
                  <c:v>22.55</c:v>
                </c:pt>
                <c:pt idx="9">
                  <c:v>20.67</c:v>
                </c:pt>
                <c:pt idx="10">
                  <c:v>21.84</c:v>
                </c:pt>
                <c:pt idx="11">
                  <c:v>21.62</c:v>
                </c:pt>
                <c:pt idx="12">
                  <c:v>23.11</c:v>
                </c:pt>
                <c:pt idx="13">
                  <c:v>25.83</c:v>
                </c:pt>
                <c:pt idx="14">
                  <c:v>25.18</c:v>
                </c:pt>
                <c:pt idx="15">
                  <c:v>24.98</c:v>
                </c:pt>
                <c:pt idx="16">
                  <c:v>27.84</c:v>
                </c:pt>
                <c:pt idx="17">
                  <c:v>31.39</c:v>
                </c:pt>
                <c:pt idx="18">
                  <c:v>36.08</c:v>
                </c:pt>
                <c:pt idx="19">
                  <c:v>35.67</c:v>
                </c:pt>
                <c:pt idx="20">
                  <c:v>38.29</c:v>
                </c:pt>
                <c:pt idx="21">
                  <c:v>36.89</c:v>
                </c:pt>
                <c:pt idx="22">
                  <c:v>47.22</c:v>
                </c:pt>
                <c:pt idx="23">
                  <c:v>48.11</c:v>
                </c:pt>
                <c:pt idx="24">
                  <c:v>47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'USGS Salt Market Data'!$A$21</c:f>
              <c:strCache>
                <c:ptCount val="1"/>
                <c:pt idx="0">
                  <c:v>Refined Salt 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'USGS Salt Market Data'!$B$1:$Z$1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xVal>
          <c:yVal>
            <c:numRef>
              <c:f>'USGS Salt Market Data'!$B$21:$Z$21</c:f>
              <c:numCache>
                <c:formatCode>"$"#,##0.00</c:formatCode>
                <c:ptCount val="25"/>
                <c:pt idx="0">
                  <c:v>114.75</c:v>
                </c:pt>
                <c:pt idx="1">
                  <c:v>113.2</c:v>
                </c:pt>
                <c:pt idx="2">
                  <c:v>111.97</c:v>
                </c:pt>
                <c:pt idx="3">
                  <c:v>115.35</c:v>
                </c:pt>
                <c:pt idx="4">
                  <c:v>118.63</c:v>
                </c:pt>
                <c:pt idx="5">
                  <c:v>120.54</c:v>
                </c:pt>
                <c:pt idx="6">
                  <c:v>119.61</c:v>
                </c:pt>
                <c:pt idx="7">
                  <c:v>114.93</c:v>
                </c:pt>
                <c:pt idx="8">
                  <c:v>112.49</c:v>
                </c:pt>
                <c:pt idx="9">
                  <c:v>113.95</c:v>
                </c:pt>
                <c:pt idx="10">
                  <c:v>120.02</c:v>
                </c:pt>
                <c:pt idx="11">
                  <c:v>120.02</c:v>
                </c:pt>
                <c:pt idx="12">
                  <c:v>124.24</c:v>
                </c:pt>
                <c:pt idx="13">
                  <c:v>128.38999999999999</c:v>
                </c:pt>
                <c:pt idx="14">
                  <c:v>130.75</c:v>
                </c:pt>
                <c:pt idx="15">
                  <c:v>145.9</c:v>
                </c:pt>
                <c:pt idx="16">
                  <c:v>154.94999999999999</c:v>
                </c:pt>
                <c:pt idx="17">
                  <c:v>158.59</c:v>
                </c:pt>
                <c:pt idx="18">
                  <c:v>178.67</c:v>
                </c:pt>
                <c:pt idx="19">
                  <c:v>180.08</c:v>
                </c:pt>
                <c:pt idx="20">
                  <c:v>174</c:v>
                </c:pt>
                <c:pt idx="21">
                  <c:v>169.93</c:v>
                </c:pt>
                <c:pt idx="22">
                  <c:v>172.09</c:v>
                </c:pt>
                <c:pt idx="23">
                  <c:v>180.61</c:v>
                </c:pt>
                <c:pt idx="24">
                  <c:v>185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'USGS Salt Market Data'!$A$22</c:f>
              <c:strCache>
                <c:ptCount val="1"/>
                <c:pt idx="0">
                  <c:v>Solar Salt price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'USGS Salt Market Data'!$B$1:$Z$1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xVal>
          <c:yVal>
            <c:numRef>
              <c:f>'USGS Salt Market Data'!$B$22:$Z$22</c:f>
              <c:numCache>
                <c:formatCode>"$"#,##0.00</c:formatCode>
                <c:ptCount val="25"/>
                <c:pt idx="0">
                  <c:v>27.78</c:v>
                </c:pt>
                <c:pt idx="1">
                  <c:v>32.56</c:v>
                </c:pt>
                <c:pt idx="2">
                  <c:v>34.54</c:v>
                </c:pt>
                <c:pt idx="3">
                  <c:v>34.770000000000003</c:v>
                </c:pt>
                <c:pt idx="4">
                  <c:v>30.82</c:v>
                </c:pt>
                <c:pt idx="5">
                  <c:v>39.97</c:v>
                </c:pt>
                <c:pt idx="6">
                  <c:v>38.81</c:v>
                </c:pt>
                <c:pt idx="7">
                  <c:v>37.56</c:v>
                </c:pt>
                <c:pt idx="8">
                  <c:v>52.08</c:v>
                </c:pt>
                <c:pt idx="9">
                  <c:v>50.46</c:v>
                </c:pt>
                <c:pt idx="10">
                  <c:v>52.33</c:v>
                </c:pt>
                <c:pt idx="11">
                  <c:v>53.93</c:v>
                </c:pt>
                <c:pt idx="12">
                  <c:v>53.42</c:v>
                </c:pt>
                <c:pt idx="13">
                  <c:v>49.25</c:v>
                </c:pt>
                <c:pt idx="14">
                  <c:v>46.75</c:v>
                </c:pt>
                <c:pt idx="15">
                  <c:v>65.06</c:v>
                </c:pt>
                <c:pt idx="16">
                  <c:v>61.5</c:v>
                </c:pt>
                <c:pt idx="17">
                  <c:v>64.33</c:v>
                </c:pt>
                <c:pt idx="18">
                  <c:v>72.09</c:v>
                </c:pt>
                <c:pt idx="19">
                  <c:v>57.41</c:v>
                </c:pt>
                <c:pt idx="20">
                  <c:v>51.19</c:v>
                </c:pt>
                <c:pt idx="21">
                  <c:v>71.87</c:v>
                </c:pt>
                <c:pt idx="22">
                  <c:v>78.040000000000006</c:v>
                </c:pt>
                <c:pt idx="23">
                  <c:v>83.9</c:v>
                </c:pt>
                <c:pt idx="24">
                  <c:v>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162528"/>
        <c:axId val="267600664"/>
      </c:scatterChart>
      <c:valAx>
        <c:axId val="265162528"/>
        <c:scaling>
          <c:orientation val="minMax"/>
          <c:max val="2015"/>
          <c:min val="199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600664"/>
        <c:crosses val="autoZero"/>
        <c:crossBetween val="midCat"/>
      </c:valAx>
      <c:valAx>
        <c:axId val="26760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162528"/>
        <c:crosses val="autoZero"/>
        <c:crossBetween val="midCat"/>
      </c:valAx>
      <c:spPr>
        <a:noFill/>
        <a:ln>
          <a:solidFill>
            <a:srgbClr val="0070C0"/>
          </a:solidFill>
        </a:ln>
        <a:effectLst/>
      </c:spPr>
    </c:plotArea>
    <c:legend>
      <c:legendPos val="b"/>
      <c:layout>
        <c:manualLayout>
          <c:xMode val="edge"/>
          <c:yMode val="edge"/>
          <c:x val="0.10128097236739231"/>
          <c:y val="0.88292433675488813"/>
          <c:w val="0.77778259521405313"/>
          <c:h val="7.8531414348897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596900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25400</xdr:rowOff>
    </xdr:from>
    <xdr:to>
      <xdr:col>10</xdr:col>
      <xdr:colOff>592666</xdr:colOff>
      <xdr:row>58</xdr:row>
      <xdr:rowOff>25400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10</xdr:col>
      <xdr:colOff>592666</xdr:colOff>
      <xdr:row>88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347133</xdr:colOff>
      <xdr:row>71</xdr:row>
      <xdr:rowOff>127000</xdr:rowOff>
    </xdr:from>
    <xdr:to>
      <xdr:col>9</xdr:col>
      <xdr:colOff>169333</xdr:colOff>
      <xdr:row>74</xdr:row>
      <xdr:rowOff>25400</xdr:rowOff>
    </xdr:to>
    <xdr:sp macro="" textlink="">
      <xdr:nvSpPr>
        <xdr:cNvPr id="8" name="TextBox 7"/>
        <xdr:cNvSpPr txBox="1"/>
      </xdr:nvSpPr>
      <xdr:spPr>
        <a:xfrm>
          <a:off x="4004733" y="13351933"/>
          <a:ext cx="16510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$2.10/yr price esca;ation, $80/tonne in 2015</a:t>
          </a:r>
        </a:p>
      </xdr:txBody>
    </xdr:sp>
    <xdr:clientData/>
  </xdr:twoCellAnchor>
  <xdr:twoCellAnchor>
    <xdr:from>
      <xdr:col>7</xdr:col>
      <xdr:colOff>563033</xdr:colOff>
      <xdr:row>74</xdr:row>
      <xdr:rowOff>25400</xdr:rowOff>
    </xdr:from>
    <xdr:to>
      <xdr:col>8</xdr:col>
      <xdr:colOff>254000</xdr:colOff>
      <xdr:row>75</xdr:row>
      <xdr:rowOff>135467</xdr:rowOff>
    </xdr:to>
    <xdr:cxnSp macro="">
      <xdr:nvCxnSpPr>
        <xdr:cNvPr id="10" name="Straight Arrow Connector 9"/>
        <xdr:cNvCxnSpPr>
          <a:stCxn id="8" idx="2"/>
        </xdr:cNvCxnSpPr>
      </xdr:nvCxnSpPr>
      <xdr:spPr>
        <a:xfrm>
          <a:off x="4830233" y="13809133"/>
          <a:ext cx="300567" cy="2963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0.27595</cdr:x>
      <cdr:y>0.19156</cdr:y>
    </cdr:from>
    <cdr:to>
      <cdr:x>0.52405</cdr:x>
      <cdr:y>0.2776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45732" y="999066"/>
          <a:ext cx="1659467" cy="44873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$3.33/yr price escalation, $180/tonne in 2015</a:t>
          </a:r>
        </a:p>
      </cdr:txBody>
    </cdr:sp>
  </cdr:relSizeAnchor>
  <cdr:relSizeAnchor xmlns:cdr="http://schemas.openxmlformats.org/drawingml/2006/chartDrawing">
    <cdr:from>
      <cdr:x>0.4</cdr:x>
      <cdr:y>0.2776</cdr:y>
    </cdr:from>
    <cdr:to>
      <cdr:x>0.46835</cdr:x>
      <cdr:y>0.33929</cdr:y>
    </cdr:to>
    <cdr:cxnSp macro="">
      <cdr:nvCxnSpPr>
        <cdr:cNvPr id="4" name="Straight Arrow Connector 3"/>
        <cdr:cNvCxnSpPr>
          <a:stCxn xmlns:a="http://schemas.openxmlformats.org/drawingml/2006/main" id="2" idx="2"/>
        </cdr:cNvCxnSpPr>
      </cdr:nvCxnSpPr>
      <cdr:spPr>
        <a:xfrm xmlns:a="http://schemas.openxmlformats.org/drawingml/2006/main">
          <a:off x="2675466" y="1447799"/>
          <a:ext cx="457201" cy="32173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2" sqref="O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3"/>
  <sheetViews>
    <sheetView tabSelected="1" workbookViewId="0">
      <pane xSplit="1" topLeftCell="O1" activePane="topRight" state="frozen"/>
      <selection pane="topRight" activeCell="AC32" sqref="AC32"/>
    </sheetView>
  </sheetViews>
  <sheetFormatPr defaultRowHeight="15" x14ac:dyDescent="0.25"/>
  <cols>
    <col min="1" max="1" width="42.85546875" customWidth="1"/>
  </cols>
  <sheetData>
    <row r="1" spans="1:58" x14ac:dyDescent="0.25">
      <c r="A1" t="s">
        <v>0</v>
      </c>
      <c r="B1">
        <v>1991</v>
      </c>
      <c r="C1">
        <v>1992</v>
      </c>
      <c r="D1">
        <v>1993</v>
      </c>
      <c r="E1">
        <v>1994</v>
      </c>
      <c r="F1">
        <v>1995</v>
      </c>
      <c r="G1">
        <v>1996</v>
      </c>
      <c r="H1">
        <v>1997</v>
      </c>
      <c r="I1">
        <v>1998</v>
      </c>
      <c r="J1">
        <v>1999</v>
      </c>
      <c r="K1">
        <v>2000</v>
      </c>
      <c r="L1">
        <v>2001</v>
      </c>
      <c r="M1">
        <v>2002</v>
      </c>
      <c r="N1">
        <v>2003</v>
      </c>
      <c r="O1">
        <v>2004</v>
      </c>
      <c r="P1">
        <v>2005</v>
      </c>
      <c r="Q1">
        <v>2006</v>
      </c>
      <c r="R1">
        <v>2007</v>
      </c>
      <c r="S1">
        <v>2008</v>
      </c>
      <c r="T1">
        <v>2009</v>
      </c>
      <c r="U1">
        <v>2010</v>
      </c>
      <c r="V1">
        <v>2011</v>
      </c>
      <c r="W1">
        <v>2012</v>
      </c>
      <c r="X1">
        <v>2013</v>
      </c>
      <c r="Y1">
        <v>2014</v>
      </c>
      <c r="Z1">
        <v>2015</v>
      </c>
      <c r="AA1">
        <v>2016</v>
      </c>
      <c r="AB1">
        <v>2017</v>
      </c>
    </row>
    <row r="3" spans="1:58" x14ac:dyDescent="0.25">
      <c r="A3" t="s">
        <v>10</v>
      </c>
      <c r="B3" s="1">
        <v>36300</v>
      </c>
      <c r="C3" s="1">
        <v>36000</v>
      </c>
      <c r="D3" s="1">
        <v>39200</v>
      </c>
      <c r="E3" s="1">
        <v>40100</v>
      </c>
      <c r="F3" s="1">
        <v>42100</v>
      </c>
      <c r="G3" s="1">
        <v>42200</v>
      </c>
      <c r="H3" s="1">
        <v>41400</v>
      </c>
      <c r="I3" s="1">
        <v>41200</v>
      </c>
      <c r="J3" s="1">
        <v>44900</v>
      </c>
      <c r="K3" s="1">
        <v>45600</v>
      </c>
      <c r="L3" s="1">
        <v>44800</v>
      </c>
      <c r="M3" s="1">
        <v>40300</v>
      </c>
      <c r="N3" s="1">
        <v>43700</v>
      </c>
      <c r="O3" s="1">
        <v>46500</v>
      </c>
      <c r="P3" s="1">
        <v>45100</v>
      </c>
      <c r="Q3" s="1">
        <v>44400</v>
      </c>
      <c r="R3" s="1">
        <v>44500</v>
      </c>
      <c r="S3" s="1">
        <v>48000</v>
      </c>
      <c r="T3" s="1">
        <v>46000</v>
      </c>
      <c r="U3" s="1">
        <v>43300</v>
      </c>
      <c r="V3" s="1">
        <v>45000</v>
      </c>
      <c r="W3" s="1">
        <v>37200</v>
      </c>
      <c r="X3" s="1">
        <v>39900</v>
      </c>
      <c r="Y3" s="1">
        <v>45300</v>
      </c>
      <c r="Z3" s="1">
        <v>45100</v>
      </c>
      <c r="AA3" s="1">
        <v>42000</v>
      </c>
      <c r="AB3" s="1">
        <v>43000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x14ac:dyDescent="0.25">
      <c r="A4" t="s">
        <v>11</v>
      </c>
      <c r="B4" s="1">
        <v>35900</v>
      </c>
      <c r="C4" s="1">
        <v>34800</v>
      </c>
      <c r="D4" s="1">
        <v>38200</v>
      </c>
      <c r="E4" s="1">
        <v>39700</v>
      </c>
      <c r="F4" s="1">
        <v>40800</v>
      </c>
      <c r="G4" s="1">
        <v>42900</v>
      </c>
      <c r="H4" s="1">
        <v>40600</v>
      </c>
      <c r="I4" s="1">
        <v>40800</v>
      </c>
      <c r="J4" s="1">
        <v>44400</v>
      </c>
      <c r="K4" s="1">
        <v>43300</v>
      </c>
      <c r="L4" s="1">
        <v>42200</v>
      </c>
      <c r="M4" s="1">
        <v>37700</v>
      </c>
      <c r="N4" s="1">
        <v>41100</v>
      </c>
      <c r="O4" s="1">
        <v>45000</v>
      </c>
      <c r="P4" s="1">
        <v>45000</v>
      </c>
      <c r="Q4" s="1">
        <v>40600</v>
      </c>
      <c r="R4" s="1">
        <v>45500</v>
      </c>
      <c r="S4" s="1">
        <v>47400</v>
      </c>
      <c r="T4" s="1">
        <v>43100</v>
      </c>
      <c r="U4" s="1">
        <v>43500</v>
      </c>
      <c r="V4" s="1">
        <v>45500</v>
      </c>
      <c r="W4" s="1">
        <v>34900</v>
      </c>
      <c r="X4" s="1">
        <v>43100</v>
      </c>
      <c r="Y4" s="1">
        <v>46000</v>
      </c>
      <c r="Z4" s="1">
        <v>42800</v>
      </c>
      <c r="AA4" s="1">
        <v>38000</v>
      </c>
      <c r="AB4" s="1">
        <v>39000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x14ac:dyDescent="0.25">
      <c r="A5" t="s">
        <v>12</v>
      </c>
      <c r="B5" s="1">
        <v>6190</v>
      </c>
      <c r="C5" s="1">
        <v>5390</v>
      </c>
      <c r="D5" s="1">
        <v>5870</v>
      </c>
      <c r="E5" s="1">
        <v>9630</v>
      </c>
      <c r="F5" s="1">
        <v>7090</v>
      </c>
      <c r="G5" s="1">
        <v>10600</v>
      </c>
      <c r="H5" s="1">
        <v>9160</v>
      </c>
      <c r="I5" s="1">
        <v>8770</v>
      </c>
      <c r="J5" s="1">
        <v>8870</v>
      </c>
      <c r="K5" s="1">
        <v>8960</v>
      </c>
      <c r="L5" s="1">
        <v>12900</v>
      </c>
      <c r="M5" s="1">
        <v>8160</v>
      </c>
      <c r="N5" s="1">
        <v>12900</v>
      </c>
      <c r="O5" s="1">
        <v>11900</v>
      </c>
      <c r="P5" s="1">
        <v>12100</v>
      </c>
      <c r="Q5" s="1">
        <v>9490</v>
      </c>
      <c r="R5" s="1">
        <v>8640</v>
      </c>
      <c r="S5" s="1">
        <v>13900</v>
      </c>
      <c r="T5" s="1">
        <v>14700</v>
      </c>
      <c r="U5" s="1">
        <v>12900</v>
      </c>
      <c r="V5" s="1">
        <v>13800</v>
      </c>
      <c r="W5" s="1">
        <v>9880</v>
      </c>
      <c r="X5" s="1">
        <v>11900</v>
      </c>
      <c r="Y5" s="1">
        <v>20100</v>
      </c>
      <c r="Z5" s="1">
        <v>21600</v>
      </c>
      <c r="AA5" s="1">
        <v>12100</v>
      </c>
      <c r="AB5" s="1">
        <v>13000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x14ac:dyDescent="0.25">
      <c r="A6" t="s">
        <v>13</v>
      </c>
      <c r="B6" s="1">
        <v>1780</v>
      </c>
      <c r="C6" s="1">
        <v>992</v>
      </c>
      <c r="D6" s="1">
        <v>688</v>
      </c>
      <c r="E6" s="1">
        <v>742</v>
      </c>
      <c r="F6" s="1">
        <v>670</v>
      </c>
      <c r="G6" s="1">
        <v>869</v>
      </c>
      <c r="H6" s="1">
        <v>748</v>
      </c>
      <c r="I6" s="1">
        <v>731</v>
      </c>
      <c r="J6" s="1">
        <v>731</v>
      </c>
      <c r="K6" s="1">
        <v>642</v>
      </c>
      <c r="L6" s="1">
        <v>1120</v>
      </c>
      <c r="M6" s="1">
        <v>689</v>
      </c>
      <c r="N6" s="1">
        <v>718</v>
      </c>
      <c r="O6" s="1">
        <v>1110</v>
      </c>
      <c r="P6" s="1">
        <v>879</v>
      </c>
      <c r="Q6" s="1">
        <v>973</v>
      </c>
      <c r="R6" s="1">
        <v>833</v>
      </c>
      <c r="S6" s="1">
        <v>1030</v>
      </c>
      <c r="T6" s="1">
        <v>1450</v>
      </c>
      <c r="U6" s="1">
        <v>595</v>
      </c>
      <c r="V6" s="1">
        <v>846</v>
      </c>
      <c r="W6" s="1">
        <v>809</v>
      </c>
      <c r="X6" s="1">
        <v>525</v>
      </c>
      <c r="Y6" s="1">
        <v>935</v>
      </c>
      <c r="Z6" s="1">
        <v>841</v>
      </c>
      <c r="AA6" s="1">
        <v>716</v>
      </c>
      <c r="AB6" s="1">
        <v>1100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x14ac:dyDescent="0.25">
      <c r="A8" t="s">
        <v>14</v>
      </c>
      <c r="B8" s="1"/>
      <c r="C8" s="1">
        <v>39700</v>
      </c>
      <c r="D8" s="1">
        <v>44400</v>
      </c>
      <c r="E8" s="1">
        <v>47200</v>
      </c>
      <c r="F8" s="1">
        <v>46500</v>
      </c>
      <c r="G8" s="1">
        <v>52800</v>
      </c>
      <c r="H8" s="1">
        <v>49500</v>
      </c>
      <c r="I8" s="1">
        <v>44200</v>
      </c>
      <c r="J8" s="1">
        <v>50000</v>
      </c>
      <c r="K8" s="1">
        <v>54000</v>
      </c>
      <c r="L8" s="1">
        <v>48700</v>
      </c>
      <c r="M8" s="1">
        <v>43600</v>
      </c>
      <c r="N8" s="1">
        <v>50200</v>
      </c>
      <c r="O8" s="1">
        <v>50700</v>
      </c>
      <c r="P8" s="1">
        <v>53100</v>
      </c>
      <c r="Q8" s="1">
        <v>42400</v>
      </c>
      <c r="R8" s="1">
        <v>53300</v>
      </c>
      <c r="S8" s="1">
        <v>53100</v>
      </c>
      <c r="T8" s="1">
        <v>45000</v>
      </c>
      <c r="U8" s="1">
        <v>48600</v>
      </c>
      <c r="V8" s="1">
        <v>48000</v>
      </c>
      <c r="W8" s="1">
        <v>36900</v>
      </c>
      <c r="X8" s="1">
        <v>47600</v>
      </c>
      <c r="Y8" s="1">
        <v>55600</v>
      </c>
      <c r="Z8" s="1">
        <v>52300</v>
      </c>
      <c r="AA8" s="1">
        <v>42000</v>
      </c>
      <c r="AB8" s="1">
        <v>43000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x14ac:dyDescent="0.25">
      <c r="A9" t="s">
        <v>15</v>
      </c>
      <c r="B9" s="1">
        <v>40300</v>
      </c>
      <c r="C9" s="1">
        <v>39200</v>
      </c>
      <c r="D9" s="1">
        <v>43400</v>
      </c>
      <c r="E9" s="1">
        <v>48400</v>
      </c>
      <c r="F9" s="1">
        <v>47200</v>
      </c>
      <c r="G9" s="1">
        <v>52600</v>
      </c>
      <c r="H9" s="1">
        <v>49000</v>
      </c>
      <c r="I9" s="1">
        <v>48800</v>
      </c>
      <c r="J9" s="1">
        <v>52400</v>
      </c>
      <c r="K9" s="1">
        <v>51600</v>
      </c>
      <c r="L9" s="1">
        <v>54000</v>
      </c>
      <c r="M9" s="1">
        <v>45100</v>
      </c>
      <c r="N9" s="1">
        <v>53200</v>
      </c>
      <c r="O9" s="1">
        <v>55800</v>
      </c>
      <c r="P9" s="1">
        <v>56200</v>
      </c>
      <c r="Q9" s="1">
        <v>49100</v>
      </c>
      <c r="R9" s="1">
        <v>53200</v>
      </c>
      <c r="S9" s="1">
        <v>60200</v>
      </c>
      <c r="T9" s="1">
        <v>56400</v>
      </c>
      <c r="U9" s="1">
        <v>55800</v>
      </c>
      <c r="V9" s="1">
        <v>58500</v>
      </c>
      <c r="W9" s="1">
        <v>44000</v>
      </c>
      <c r="X9" s="1">
        <v>54500</v>
      </c>
      <c r="Y9" s="1">
        <v>65300</v>
      </c>
      <c r="Z9" s="1">
        <v>63300</v>
      </c>
      <c r="AA9" s="1">
        <v>49400</v>
      </c>
      <c r="AB9" s="1">
        <v>50000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x14ac:dyDescent="0.25">
      <c r="A11" t="s">
        <v>16</v>
      </c>
      <c r="B11" s="4">
        <f t="shared" ref="B11:V11" si="0" xml:space="preserve"> B3 / 1000</f>
        <v>36.299999999999997</v>
      </c>
      <c r="C11" s="4">
        <f t="shared" si="0"/>
        <v>36</v>
      </c>
      <c r="D11" s="4">
        <f t="shared" si="0"/>
        <v>39.200000000000003</v>
      </c>
      <c r="E11" s="4">
        <f t="shared" si="0"/>
        <v>40.1</v>
      </c>
      <c r="F11" s="4">
        <f t="shared" si="0"/>
        <v>42.1</v>
      </c>
      <c r="G11" s="4">
        <f t="shared" si="0"/>
        <v>42.2</v>
      </c>
      <c r="H11" s="4">
        <f t="shared" si="0"/>
        <v>41.4</v>
      </c>
      <c r="I11" s="4">
        <f t="shared" si="0"/>
        <v>41.2</v>
      </c>
      <c r="J11" s="4">
        <f t="shared" si="0"/>
        <v>44.9</v>
      </c>
      <c r="K11" s="4">
        <f t="shared" si="0"/>
        <v>45.6</v>
      </c>
      <c r="L11" s="4">
        <f t="shared" si="0"/>
        <v>44.8</v>
      </c>
      <c r="M11" s="4">
        <f t="shared" si="0"/>
        <v>40.299999999999997</v>
      </c>
      <c r="N11" s="4">
        <f t="shared" si="0"/>
        <v>43.7</v>
      </c>
      <c r="O11" s="4">
        <f t="shared" si="0"/>
        <v>46.5</v>
      </c>
      <c r="P11" s="4">
        <f t="shared" si="0"/>
        <v>45.1</v>
      </c>
      <c r="Q11" s="4">
        <f t="shared" si="0"/>
        <v>44.4</v>
      </c>
      <c r="R11" s="4">
        <f t="shared" si="0"/>
        <v>44.5</v>
      </c>
      <c r="S11" s="4">
        <f t="shared" si="0"/>
        <v>48</v>
      </c>
      <c r="T11" s="4">
        <f t="shared" si="0"/>
        <v>46</v>
      </c>
      <c r="U11" s="4">
        <f t="shared" si="0"/>
        <v>43.3</v>
      </c>
      <c r="V11" s="4">
        <f t="shared" si="0"/>
        <v>45</v>
      </c>
      <c r="W11" s="4">
        <f t="shared" ref="W11:Z11" si="1" xml:space="preserve"> W3 / 1000</f>
        <v>37.200000000000003</v>
      </c>
      <c r="X11" s="4">
        <f t="shared" si="1"/>
        <v>39.9</v>
      </c>
      <c r="Y11" s="4">
        <f t="shared" si="1"/>
        <v>45.3</v>
      </c>
      <c r="Z11" s="4">
        <f t="shared" si="1"/>
        <v>45.1</v>
      </c>
      <c r="AA11" s="4">
        <f t="shared" ref="AA11:AB11" si="2" xml:space="preserve"> AA3 / 1000</f>
        <v>42</v>
      </c>
      <c r="AB11" s="4">
        <f t="shared" si="2"/>
        <v>43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x14ac:dyDescent="0.25">
      <c r="A12" t="s">
        <v>17</v>
      </c>
      <c r="B12" s="4">
        <f t="shared" ref="B12:V12" si="3" xml:space="preserve"> B4 / 1000</f>
        <v>35.9</v>
      </c>
      <c r="C12" s="4">
        <f t="shared" si="3"/>
        <v>34.799999999999997</v>
      </c>
      <c r="D12" s="4">
        <f t="shared" si="3"/>
        <v>38.200000000000003</v>
      </c>
      <c r="E12" s="4">
        <f t="shared" si="3"/>
        <v>39.700000000000003</v>
      </c>
      <c r="F12" s="4">
        <f t="shared" si="3"/>
        <v>40.799999999999997</v>
      </c>
      <c r="G12" s="4">
        <f t="shared" si="3"/>
        <v>42.9</v>
      </c>
      <c r="H12" s="4">
        <f t="shared" si="3"/>
        <v>40.6</v>
      </c>
      <c r="I12" s="4">
        <f t="shared" si="3"/>
        <v>40.799999999999997</v>
      </c>
      <c r="J12" s="4">
        <f t="shared" si="3"/>
        <v>44.4</v>
      </c>
      <c r="K12" s="4">
        <f t="shared" si="3"/>
        <v>43.3</v>
      </c>
      <c r="L12" s="4">
        <f t="shared" si="3"/>
        <v>42.2</v>
      </c>
      <c r="M12" s="4">
        <f t="shared" si="3"/>
        <v>37.700000000000003</v>
      </c>
      <c r="N12" s="4">
        <f t="shared" si="3"/>
        <v>41.1</v>
      </c>
      <c r="O12" s="4">
        <f t="shared" si="3"/>
        <v>45</v>
      </c>
      <c r="P12" s="4">
        <f t="shared" si="3"/>
        <v>45</v>
      </c>
      <c r="Q12" s="4">
        <f t="shared" si="3"/>
        <v>40.6</v>
      </c>
      <c r="R12" s="4">
        <f t="shared" si="3"/>
        <v>45.5</v>
      </c>
      <c r="S12" s="4">
        <f t="shared" si="3"/>
        <v>47.4</v>
      </c>
      <c r="T12" s="4">
        <f t="shared" si="3"/>
        <v>43.1</v>
      </c>
      <c r="U12" s="4">
        <f t="shared" si="3"/>
        <v>43.5</v>
      </c>
      <c r="V12" s="4">
        <f t="shared" si="3"/>
        <v>45.5</v>
      </c>
      <c r="W12" s="4">
        <f t="shared" ref="W12:Z12" si="4" xml:space="preserve"> W4 / 1000</f>
        <v>34.9</v>
      </c>
      <c r="X12" s="4">
        <f t="shared" si="4"/>
        <v>43.1</v>
      </c>
      <c r="Y12" s="4">
        <f t="shared" si="4"/>
        <v>46</v>
      </c>
      <c r="Z12" s="4">
        <f t="shared" si="4"/>
        <v>42.8</v>
      </c>
      <c r="AA12" s="4">
        <f t="shared" ref="AA12:AB12" si="5" xml:space="preserve"> AA4 / 1000</f>
        <v>38</v>
      </c>
      <c r="AB12" s="4">
        <f t="shared" si="5"/>
        <v>39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x14ac:dyDescent="0.25">
      <c r="A13" t="s">
        <v>18</v>
      </c>
      <c r="B13" s="4">
        <f t="shared" ref="B13:V13" si="6" xml:space="preserve"> B5 / 1000</f>
        <v>6.19</v>
      </c>
      <c r="C13" s="4">
        <f t="shared" si="6"/>
        <v>5.39</v>
      </c>
      <c r="D13" s="4">
        <f t="shared" si="6"/>
        <v>5.87</v>
      </c>
      <c r="E13" s="4">
        <f t="shared" si="6"/>
        <v>9.6300000000000008</v>
      </c>
      <c r="F13" s="4">
        <f t="shared" si="6"/>
        <v>7.09</v>
      </c>
      <c r="G13" s="4">
        <f t="shared" si="6"/>
        <v>10.6</v>
      </c>
      <c r="H13" s="4">
        <f t="shared" si="6"/>
        <v>9.16</v>
      </c>
      <c r="I13" s="4">
        <f t="shared" si="6"/>
        <v>8.77</v>
      </c>
      <c r="J13" s="4">
        <f t="shared" si="6"/>
        <v>8.8699999999999992</v>
      </c>
      <c r="K13" s="4">
        <f t="shared" si="6"/>
        <v>8.9600000000000009</v>
      </c>
      <c r="L13" s="4">
        <f t="shared" si="6"/>
        <v>12.9</v>
      </c>
      <c r="M13" s="4">
        <f t="shared" si="6"/>
        <v>8.16</v>
      </c>
      <c r="N13" s="4">
        <f t="shared" si="6"/>
        <v>12.9</v>
      </c>
      <c r="O13" s="4">
        <f t="shared" si="6"/>
        <v>11.9</v>
      </c>
      <c r="P13" s="4">
        <f t="shared" si="6"/>
        <v>12.1</v>
      </c>
      <c r="Q13" s="4">
        <f t="shared" si="6"/>
        <v>9.49</v>
      </c>
      <c r="R13" s="4">
        <f t="shared" si="6"/>
        <v>8.64</v>
      </c>
      <c r="S13" s="4">
        <f t="shared" si="6"/>
        <v>13.9</v>
      </c>
      <c r="T13" s="4">
        <f t="shared" si="6"/>
        <v>14.7</v>
      </c>
      <c r="U13" s="4">
        <f t="shared" si="6"/>
        <v>12.9</v>
      </c>
      <c r="V13" s="4">
        <f t="shared" si="6"/>
        <v>13.8</v>
      </c>
      <c r="W13" s="4">
        <f t="shared" ref="W13:Z13" si="7" xml:space="preserve"> W5 / 1000</f>
        <v>9.8800000000000008</v>
      </c>
      <c r="X13" s="4">
        <f t="shared" si="7"/>
        <v>11.9</v>
      </c>
      <c r="Y13" s="4">
        <f t="shared" si="7"/>
        <v>20.100000000000001</v>
      </c>
      <c r="Z13" s="4">
        <f t="shared" si="7"/>
        <v>21.6</v>
      </c>
      <c r="AA13" s="4">
        <f t="shared" ref="AA13:AB13" si="8" xml:space="preserve"> AA5 / 1000</f>
        <v>12.1</v>
      </c>
      <c r="AB13" s="4">
        <f t="shared" si="8"/>
        <v>13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x14ac:dyDescent="0.25">
      <c r="A14" t="s">
        <v>19</v>
      </c>
      <c r="B14" s="4">
        <f t="shared" ref="B14:V14" si="9" xml:space="preserve"> B6 / 1000</f>
        <v>1.78</v>
      </c>
      <c r="C14" s="4">
        <f t="shared" si="9"/>
        <v>0.99199999999999999</v>
      </c>
      <c r="D14" s="4">
        <f t="shared" si="9"/>
        <v>0.68799999999999994</v>
      </c>
      <c r="E14" s="4">
        <f t="shared" si="9"/>
        <v>0.74199999999999999</v>
      </c>
      <c r="F14" s="4">
        <f t="shared" si="9"/>
        <v>0.67</v>
      </c>
      <c r="G14" s="4">
        <f t="shared" si="9"/>
        <v>0.86899999999999999</v>
      </c>
      <c r="H14" s="4">
        <f t="shared" si="9"/>
        <v>0.748</v>
      </c>
      <c r="I14" s="4">
        <f t="shared" si="9"/>
        <v>0.73099999999999998</v>
      </c>
      <c r="J14" s="4">
        <f t="shared" si="9"/>
        <v>0.73099999999999998</v>
      </c>
      <c r="K14" s="4">
        <f t="shared" si="9"/>
        <v>0.64200000000000002</v>
      </c>
      <c r="L14" s="4">
        <f t="shared" si="9"/>
        <v>1.1200000000000001</v>
      </c>
      <c r="M14" s="4">
        <f t="shared" si="9"/>
        <v>0.68899999999999995</v>
      </c>
      <c r="N14" s="4">
        <f t="shared" si="9"/>
        <v>0.71799999999999997</v>
      </c>
      <c r="O14" s="4">
        <f t="shared" si="9"/>
        <v>1.1100000000000001</v>
      </c>
      <c r="P14" s="4">
        <f t="shared" si="9"/>
        <v>0.879</v>
      </c>
      <c r="Q14" s="4">
        <f t="shared" si="9"/>
        <v>0.97299999999999998</v>
      </c>
      <c r="R14" s="4">
        <f t="shared" si="9"/>
        <v>0.83299999999999996</v>
      </c>
      <c r="S14" s="4">
        <f t="shared" si="9"/>
        <v>1.03</v>
      </c>
      <c r="T14" s="4">
        <f t="shared" si="9"/>
        <v>1.45</v>
      </c>
      <c r="U14" s="4">
        <f t="shared" si="9"/>
        <v>0.59499999999999997</v>
      </c>
      <c r="V14" s="4">
        <f t="shared" si="9"/>
        <v>0.84599999999999997</v>
      </c>
      <c r="W14" s="4">
        <f t="shared" ref="W14:Z14" si="10" xml:space="preserve"> W6 / 1000</f>
        <v>0.80900000000000005</v>
      </c>
      <c r="X14" s="4">
        <f t="shared" si="10"/>
        <v>0.52500000000000002</v>
      </c>
      <c r="Y14" s="4">
        <f t="shared" si="10"/>
        <v>0.93500000000000005</v>
      </c>
      <c r="Z14" s="4">
        <f t="shared" si="10"/>
        <v>0.84099999999999997</v>
      </c>
      <c r="AA14" s="4">
        <f t="shared" ref="AA14:AB14" si="11" xml:space="preserve"> AA6 / 1000</f>
        <v>0.71599999999999997</v>
      </c>
      <c r="AB14" s="4">
        <f t="shared" si="11"/>
        <v>1.1000000000000001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x14ac:dyDescent="0.25">
      <c r="A16" t="s">
        <v>20</v>
      </c>
      <c r="B16" s="4">
        <f t="shared" ref="B16:V16" si="12" xml:space="preserve"> B8 / 1000</f>
        <v>0</v>
      </c>
      <c r="C16" s="4">
        <f t="shared" si="12"/>
        <v>39.700000000000003</v>
      </c>
      <c r="D16" s="4">
        <f t="shared" si="12"/>
        <v>44.4</v>
      </c>
      <c r="E16" s="4">
        <f t="shared" si="12"/>
        <v>47.2</v>
      </c>
      <c r="F16" s="4">
        <f t="shared" si="12"/>
        <v>46.5</v>
      </c>
      <c r="G16" s="4">
        <f t="shared" si="12"/>
        <v>52.8</v>
      </c>
      <c r="H16" s="4">
        <f t="shared" si="12"/>
        <v>49.5</v>
      </c>
      <c r="I16" s="4">
        <f t="shared" si="12"/>
        <v>44.2</v>
      </c>
      <c r="J16" s="4">
        <f t="shared" si="12"/>
        <v>50</v>
      </c>
      <c r="K16" s="4">
        <f t="shared" si="12"/>
        <v>54</v>
      </c>
      <c r="L16" s="4">
        <f t="shared" si="12"/>
        <v>48.7</v>
      </c>
      <c r="M16" s="4">
        <f t="shared" si="12"/>
        <v>43.6</v>
      </c>
      <c r="N16" s="4">
        <f t="shared" si="12"/>
        <v>50.2</v>
      </c>
      <c r="O16" s="4">
        <f t="shared" si="12"/>
        <v>50.7</v>
      </c>
      <c r="P16" s="4">
        <f t="shared" si="12"/>
        <v>53.1</v>
      </c>
      <c r="Q16" s="4">
        <f t="shared" si="12"/>
        <v>42.4</v>
      </c>
      <c r="R16" s="4">
        <f t="shared" si="12"/>
        <v>53.3</v>
      </c>
      <c r="S16" s="4">
        <f t="shared" si="12"/>
        <v>53.1</v>
      </c>
      <c r="T16" s="4">
        <f t="shared" si="12"/>
        <v>45</v>
      </c>
      <c r="U16" s="4">
        <f t="shared" si="12"/>
        <v>48.6</v>
      </c>
      <c r="V16" s="4">
        <f t="shared" si="12"/>
        <v>48</v>
      </c>
      <c r="W16" s="4">
        <f t="shared" ref="W16:Z16" si="13" xml:space="preserve"> W8 / 1000</f>
        <v>36.9</v>
      </c>
      <c r="X16" s="4">
        <f t="shared" si="13"/>
        <v>47.6</v>
      </c>
      <c r="Y16" s="4">
        <f t="shared" si="13"/>
        <v>55.6</v>
      </c>
      <c r="Z16" s="4">
        <f t="shared" si="13"/>
        <v>52.3</v>
      </c>
      <c r="AA16" s="4">
        <f t="shared" ref="AA16:AB16" si="14" xml:space="preserve"> AA8 / 1000</f>
        <v>42</v>
      </c>
      <c r="AB16" s="4">
        <f t="shared" si="14"/>
        <v>43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82" x14ac:dyDescent="0.25">
      <c r="A17" t="s">
        <v>21</v>
      </c>
      <c r="B17" s="4">
        <f t="shared" ref="B17:V17" si="15" xml:space="preserve"> B9 / 1000</f>
        <v>40.299999999999997</v>
      </c>
      <c r="C17" s="4">
        <f t="shared" si="15"/>
        <v>39.200000000000003</v>
      </c>
      <c r="D17" s="4">
        <f t="shared" si="15"/>
        <v>43.4</v>
      </c>
      <c r="E17" s="4">
        <f t="shared" si="15"/>
        <v>48.4</v>
      </c>
      <c r="F17" s="4">
        <f t="shared" si="15"/>
        <v>47.2</v>
      </c>
      <c r="G17" s="4">
        <f t="shared" si="15"/>
        <v>52.6</v>
      </c>
      <c r="H17" s="4">
        <f t="shared" si="15"/>
        <v>49</v>
      </c>
      <c r="I17" s="4">
        <f t="shared" si="15"/>
        <v>48.8</v>
      </c>
      <c r="J17" s="4">
        <f t="shared" si="15"/>
        <v>52.4</v>
      </c>
      <c r="K17" s="4">
        <f t="shared" si="15"/>
        <v>51.6</v>
      </c>
      <c r="L17" s="4">
        <f t="shared" si="15"/>
        <v>54</v>
      </c>
      <c r="M17" s="4">
        <f t="shared" si="15"/>
        <v>45.1</v>
      </c>
      <c r="N17" s="4">
        <f t="shared" si="15"/>
        <v>53.2</v>
      </c>
      <c r="O17" s="4">
        <f t="shared" si="15"/>
        <v>55.8</v>
      </c>
      <c r="P17" s="4">
        <f t="shared" si="15"/>
        <v>56.2</v>
      </c>
      <c r="Q17" s="4">
        <f t="shared" si="15"/>
        <v>49.1</v>
      </c>
      <c r="R17" s="4">
        <f t="shared" si="15"/>
        <v>53.2</v>
      </c>
      <c r="S17" s="4">
        <f t="shared" si="15"/>
        <v>60.2</v>
      </c>
      <c r="T17" s="4">
        <f t="shared" si="15"/>
        <v>56.4</v>
      </c>
      <c r="U17" s="4">
        <f t="shared" si="15"/>
        <v>55.8</v>
      </c>
      <c r="V17" s="4">
        <f t="shared" si="15"/>
        <v>58.5</v>
      </c>
      <c r="W17" s="4">
        <f t="shared" ref="W17:Z17" si="16" xml:space="preserve"> W9 / 1000</f>
        <v>44</v>
      </c>
      <c r="X17" s="4">
        <f t="shared" si="16"/>
        <v>54.5</v>
      </c>
      <c r="Y17" s="4">
        <f t="shared" si="16"/>
        <v>65.3</v>
      </c>
      <c r="Z17" s="4">
        <f t="shared" si="16"/>
        <v>63.3</v>
      </c>
      <c r="AA17" s="4">
        <f t="shared" ref="AA17:AB17" si="17" xml:space="preserve"> AA9 / 1000</f>
        <v>49.4</v>
      </c>
      <c r="AB17" s="4">
        <f t="shared" si="17"/>
        <v>50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82" x14ac:dyDescent="0.25">
      <c r="A18" t="s">
        <v>1</v>
      </c>
      <c r="B18" s="2">
        <v>0.11</v>
      </c>
      <c r="C18" s="2">
        <v>0.11</v>
      </c>
      <c r="D18" s="2">
        <v>0.12</v>
      </c>
      <c r="E18" s="2">
        <v>0.18</v>
      </c>
      <c r="F18" s="2">
        <v>0.14000000000000001</v>
      </c>
      <c r="G18" s="2">
        <v>0.19</v>
      </c>
      <c r="H18" s="2">
        <v>0.17</v>
      </c>
      <c r="I18" s="2">
        <v>0.17</v>
      </c>
      <c r="J18" s="2">
        <v>0.15</v>
      </c>
      <c r="K18" s="2">
        <v>0.16</v>
      </c>
      <c r="L18" s="2">
        <v>0.22</v>
      </c>
      <c r="M18" s="2">
        <v>0.17</v>
      </c>
      <c r="N18" s="2">
        <v>0.23</v>
      </c>
      <c r="O18" s="2">
        <v>0.23</v>
      </c>
      <c r="P18" s="2">
        <v>0.2</v>
      </c>
      <c r="Q18" s="2">
        <v>0.17</v>
      </c>
      <c r="R18" s="2">
        <v>0.15</v>
      </c>
      <c r="S18" s="2">
        <v>0.21</v>
      </c>
      <c r="T18" s="2">
        <v>0.24</v>
      </c>
      <c r="U18" s="2">
        <v>0.24</v>
      </c>
      <c r="V18" s="2">
        <v>0.24</v>
      </c>
      <c r="W18" s="2">
        <v>0.22</v>
      </c>
      <c r="X18" s="2">
        <v>0.22</v>
      </c>
      <c r="Y18" s="2">
        <v>0.28999999999999998</v>
      </c>
      <c r="Z18" s="2">
        <v>0.33</v>
      </c>
      <c r="AA18" s="2">
        <v>0.23</v>
      </c>
      <c r="AB18" s="2">
        <v>0.23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82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82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82" x14ac:dyDescent="0.25">
      <c r="A21" t="s">
        <v>6</v>
      </c>
      <c r="B21" s="3">
        <v>114.75</v>
      </c>
      <c r="C21" s="3">
        <v>113.2</v>
      </c>
      <c r="D21" s="3">
        <v>111.97</v>
      </c>
      <c r="E21" s="3">
        <v>115.35</v>
      </c>
      <c r="F21" s="3">
        <v>118.63</v>
      </c>
      <c r="G21" s="3">
        <v>120.54</v>
      </c>
      <c r="H21" s="3">
        <v>119.61</v>
      </c>
      <c r="I21" s="3">
        <v>114.93</v>
      </c>
      <c r="J21" s="3">
        <v>112.49</v>
      </c>
      <c r="K21" s="3">
        <v>113.95</v>
      </c>
      <c r="L21" s="3">
        <v>120.02</v>
      </c>
      <c r="M21" s="3">
        <v>120.02</v>
      </c>
      <c r="N21" s="3">
        <v>124.24</v>
      </c>
      <c r="O21" s="3">
        <v>128.38999999999999</v>
      </c>
      <c r="P21" s="3">
        <v>130.75</v>
      </c>
      <c r="Q21" s="3">
        <v>145.9</v>
      </c>
      <c r="R21" s="3">
        <v>154.94999999999999</v>
      </c>
      <c r="S21" s="3">
        <v>158.59</v>
      </c>
      <c r="T21" s="3">
        <v>178.67</v>
      </c>
      <c r="U21" s="3">
        <v>180.08</v>
      </c>
      <c r="V21" s="3">
        <v>174</v>
      </c>
      <c r="W21" s="3">
        <v>169.93</v>
      </c>
      <c r="X21" s="3">
        <v>172.09</v>
      </c>
      <c r="Y21" s="3">
        <v>180.61</v>
      </c>
      <c r="Z21" s="3">
        <v>185</v>
      </c>
      <c r="AA21" s="3">
        <v>190</v>
      </c>
      <c r="AB21" s="3">
        <v>190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spans="1:82" x14ac:dyDescent="0.25">
      <c r="A22" t="s">
        <v>7</v>
      </c>
      <c r="B22" s="3">
        <v>27.78</v>
      </c>
      <c r="C22" s="3">
        <v>32.56</v>
      </c>
      <c r="D22" s="3">
        <v>34.54</v>
      </c>
      <c r="E22" s="3">
        <v>34.770000000000003</v>
      </c>
      <c r="F22" s="3">
        <v>30.82</v>
      </c>
      <c r="G22" s="3">
        <v>39.97</v>
      </c>
      <c r="H22" s="3">
        <v>38.81</v>
      </c>
      <c r="I22" s="3">
        <v>37.56</v>
      </c>
      <c r="J22" s="3">
        <v>52.08</v>
      </c>
      <c r="K22" s="3">
        <v>50.46</v>
      </c>
      <c r="L22" s="3">
        <v>52.33</v>
      </c>
      <c r="M22" s="3">
        <v>53.93</v>
      </c>
      <c r="N22" s="3">
        <v>53.42</v>
      </c>
      <c r="O22" s="3">
        <v>49.25</v>
      </c>
      <c r="P22" s="3">
        <v>46.75</v>
      </c>
      <c r="Q22" s="3">
        <v>65.06</v>
      </c>
      <c r="R22" s="3">
        <v>61.5</v>
      </c>
      <c r="S22" s="3">
        <v>64.33</v>
      </c>
      <c r="T22" s="3">
        <v>72.09</v>
      </c>
      <c r="U22" s="3">
        <v>57.41</v>
      </c>
      <c r="V22" s="3">
        <v>51.19</v>
      </c>
      <c r="W22" s="3">
        <v>71.87</v>
      </c>
      <c r="X22" s="3">
        <v>78.040000000000006</v>
      </c>
      <c r="Y22" s="3">
        <v>83.9</v>
      </c>
      <c r="Z22" s="3">
        <v>89</v>
      </c>
      <c r="AA22" s="3">
        <v>87</v>
      </c>
      <c r="AB22" s="3">
        <v>90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1:82" x14ac:dyDescent="0.25">
      <c r="A23" t="s">
        <v>8</v>
      </c>
      <c r="B23" s="3">
        <v>19.25</v>
      </c>
      <c r="C23" s="3">
        <v>19.63</v>
      </c>
      <c r="D23" s="3">
        <v>20.28</v>
      </c>
      <c r="E23" s="3">
        <v>22.33</v>
      </c>
      <c r="F23" s="3">
        <v>21.8</v>
      </c>
      <c r="G23" s="3">
        <v>22.14</v>
      </c>
      <c r="H23" s="3">
        <v>20.5</v>
      </c>
      <c r="I23" s="3">
        <v>21.9</v>
      </c>
      <c r="J23" s="3">
        <v>22.55</v>
      </c>
      <c r="K23" s="3">
        <v>20.67</v>
      </c>
      <c r="L23" s="3">
        <v>21.84</v>
      </c>
      <c r="M23" s="3">
        <v>21.62</v>
      </c>
      <c r="N23" s="3">
        <v>23.11</v>
      </c>
      <c r="O23" s="3">
        <v>25.83</v>
      </c>
      <c r="P23" s="3">
        <v>25.18</v>
      </c>
      <c r="Q23" s="3">
        <v>24.98</v>
      </c>
      <c r="R23" s="3">
        <v>27.84</v>
      </c>
      <c r="S23" s="3">
        <v>31.39</v>
      </c>
      <c r="T23" s="3">
        <v>36.08</v>
      </c>
      <c r="U23" s="3">
        <v>35.67</v>
      </c>
      <c r="V23" s="3">
        <v>38.29</v>
      </c>
      <c r="W23" s="3">
        <v>36.89</v>
      </c>
      <c r="X23" s="3">
        <v>47.22</v>
      </c>
      <c r="Y23" s="3">
        <v>48.11</v>
      </c>
      <c r="Z23" s="3">
        <v>47</v>
      </c>
      <c r="AA23" s="3">
        <v>50</v>
      </c>
      <c r="AB23" s="3">
        <v>45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 spans="1:82" x14ac:dyDescent="0.25">
      <c r="A24" t="s">
        <v>9</v>
      </c>
      <c r="B24" s="3">
        <v>5.45</v>
      </c>
      <c r="C24" s="3">
        <v>4.3499999999999996</v>
      </c>
      <c r="D24" s="3">
        <v>5.24</v>
      </c>
      <c r="E24" s="3">
        <v>5.4</v>
      </c>
      <c r="F24" s="3">
        <v>6.91</v>
      </c>
      <c r="G24" s="3">
        <v>6.72</v>
      </c>
      <c r="H24" s="3">
        <v>6.67</v>
      </c>
      <c r="I24" s="3">
        <v>5.93</v>
      </c>
      <c r="J24" s="3">
        <v>6.65</v>
      </c>
      <c r="K24" s="3">
        <v>5.7</v>
      </c>
      <c r="L24" s="3">
        <v>6.26</v>
      </c>
      <c r="M24" s="3">
        <v>5.89</v>
      </c>
      <c r="N24" s="3">
        <v>7.21</v>
      </c>
      <c r="O24" s="3">
        <v>7.01</v>
      </c>
      <c r="P24" s="3">
        <v>7.03</v>
      </c>
      <c r="Q24" s="3">
        <v>6.99</v>
      </c>
      <c r="R24" s="3">
        <v>7.11</v>
      </c>
      <c r="S24" s="3">
        <v>7.99</v>
      </c>
      <c r="T24" s="3">
        <v>7.85</v>
      </c>
      <c r="U24" s="3">
        <v>7.49</v>
      </c>
      <c r="V24" s="3">
        <v>8.14</v>
      </c>
      <c r="W24" s="3">
        <v>8.44</v>
      </c>
      <c r="X24" s="3">
        <v>8.49</v>
      </c>
      <c r="Y24" s="3">
        <v>9.08</v>
      </c>
      <c r="Z24" s="3">
        <v>9.25</v>
      </c>
      <c r="AA24" s="3">
        <v>10.5</v>
      </c>
      <c r="AB24" s="3">
        <v>9.4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6" spans="1:82" x14ac:dyDescent="0.25">
      <c r="A26" t="s">
        <v>2</v>
      </c>
      <c r="B26" s="2">
        <v>0.09</v>
      </c>
      <c r="C26" s="2">
        <v>0.09</v>
      </c>
      <c r="D26" s="2">
        <v>0.09</v>
      </c>
      <c r="E26" s="2">
        <v>0.09</v>
      </c>
      <c r="F26" s="2">
        <v>0.09</v>
      </c>
      <c r="G26" s="2">
        <v>0.09</v>
      </c>
      <c r="H26" s="2">
        <v>0.09</v>
      </c>
      <c r="I26" s="2">
        <v>0.09</v>
      </c>
      <c r="J26" s="2">
        <v>0.09</v>
      </c>
      <c r="K26" s="2">
        <v>0.09</v>
      </c>
      <c r="L26" s="2">
        <v>0.1</v>
      </c>
      <c r="M26" s="2">
        <v>0.1</v>
      </c>
      <c r="N26" s="2">
        <v>0.11</v>
      </c>
      <c r="O26" s="2">
        <v>0.09</v>
      </c>
      <c r="P26" s="2">
        <v>0.08</v>
      </c>
      <c r="Q26" s="2">
        <v>0.08</v>
      </c>
      <c r="R26" s="2">
        <v>0.1</v>
      </c>
      <c r="S26" s="2">
        <v>0.1</v>
      </c>
      <c r="T26" s="2">
        <v>0.1</v>
      </c>
      <c r="U26" s="2">
        <v>0.1</v>
      </c>
      <c r="V26" s="2">
        <v>0.1</v>
      </c>
      <c r="W26" s="2">
        <v>0.09</v>
      </c>
      <c r="X26" s="2">
        <v>0.11</v>
      </c>
      <c r="Y26" s="2">
        <v>0.1</v>
      </c>
      <c r="Z26" s="2">
        <v>0.09</v>
      </c>
      <c r="AA26" s="2">
        <v>0.09</v>
      </c>
      <c r="AB26" s="2">
        <v>0.09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82" x14ac:dyDescent="0.25">
      <c r="A27" t="s">
        <v>3</v>
      </c>
      <c r="B27" s="2">
        <v>0.09</v>
      </c>
      <c r="C27" s="2">
        <v>0.09</v>
      </c>
      <c r="D27" s="2">
        <v>0.09</v>
      </c>
      <c r="E27" s="2">
        <v>0.09</v>
      </c>
      <c r="F27" s="2">
        <v>0.09</v>
      </c>
      <c r="G27" s="2">
        <v>0.09</v>
      </c>
      <c r="H27" s="2">
        <v>0.08</v>
      </c>
      <c r="I27" s="2">
        <v>0.08</v>
      </c>
      <c r="J27" s="2">
        <v>0.08</v>
      </c>
      <c r="K27" s="2">
        <v>0.08</v>
      </c>
      <c r="L27" s="2">
        <v>7.0000000000000007E-2</v>
      </c>
      <c r="M27" s="2">
        <v>7.0000000000000007E-2</v>
      </c>
      <c r="N27" s="2">
        <v>0.08</v>
      </c>
      <c r="O27" s="2">
        <v>7.0000000000000007E-2</v>
      </c>
      <c r="P27" s="2">
        <v>7.0000000000000007E-2</v>
      </c>
      <c r="Q27" s="2">
        <v>7.0000000000000007E-2</v>
      </c>
      <c r="R27" s="2">
        <v>0.08</v>
      </c>
      <c r="S27" s="2">
        <v>0.08</v>
      </c>
      <c r="T27" s="2">
        <v>0.08</v>
      </c>
      <c r="U27" s="2">
        <v>0.08</v>
      </c>
      <c r="V27" s="2">
        <v>0.08</v>
      </c>
      <c r="W27" s="2">
        <v>0.08</v>
      </c>
      <c r="X27" s="2">
        <v>7.0000000000000007E-2</v>
      </c>
      <c r="Y27" s="2">
        <v>0.08</v>
      </c>
      <c r="Z27" s="2">
        <v>0.09</v>
      </c>
      <c r="AA27" s="2">
        <v>0.09</v>
      </c>
      <c r="AB27" s="2">
        <v>0.09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82" x14ac:dyDescent="0.25">
      <c r="A28" t="s">
        <v>5</v>
      </c>
      <c r="B28" s="2">
        <v>0.36</v>
      </c>
      <c r="C28" s="2">
        <v>0.36</v>
      </c>
      <c r="D28" s="2">
        <v>0.36</v>
      </c>
      <c r="E28" s="2">
        <v>0.36</v>
      </c>
      <c r="F28" s="2">
        <v>0.36</v>
      </c>
      <c r="G28" s="2">
        <v>0.36</v>
      </c>
      <c r="H28" s="2">
        <v>0.32</v>
      </c>
      <c r="I28" s="2">
        <v>0.32</v>
      </c>
      <c r="J28" s="2">
        <v>0.32</v>
      </c>
      <c r="K28" s="2">
        <v>0.32</v>
      </c>
      <c r="L28" s="2">
        <v>0.31</v>
      </c>
      <c r="M28" s="2">
        <v>0.35</v>
      </c>
      <c r="N28" s="2">
        <v>0.3</v>
      </c>
      <c r="O28" s="2">
        <v>0.39</v>
      </c>
      <c r="P28" s="2">
        <v>0.39</v>
      </c>
      <c r="Q28" s="2">
        <v>0.39</v>
      </c>
      <c r="R28" s="2">
        <v>0.34</v>
      </c>
      <c r="S28" s="2">
        <v>0.38</v>
      </c>
      <c r="T28" s="2">
        <v>0.38</v>
      </c>
      <c r="U28" s="2">
        <v>0.38</v>
      </c>
      <c r="V28" s="2">
        <v>0.38</v>
      </c>
      <c r="W28" s="2">
        <v>0.36</v>
      </c>
      <c r="X28" s="2">
        <v>0.36</v>
      </c>
      <c r="Y28" s="2">
        <v>0.4</v>
      </c>
      <c r="Z28" s="2">
        <v>0.38</v>
      </c>
      <c r="AA28" s="2">
        <v>0.38</v>
      </c>
      <c r="AB28" s="2">
        <v>0.41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82" x14ac:dyDescent="0.25">
      <c r="A29" t="s">
        <v>4</v>
      </c>
      <c r="B29" s="2">
        <v>0.46</v>
      </c>
      <c r="C29" s="2">
        <v>0.46</v>
      </c>
      <c r="D29" s="2">
        <v>0.46</v>
      </c>
      <c r="E29" s="2">
        <v>0.46</v>
      </c>
      <c r="F29" s="2">
        <v>0.46</v>
      </c>
      <c r="G29" s="2">
        <v>0.46</v>
      </c>
      <c r="H29" s="2">
        <v>0.51</v>
      </c>
      <c r="I29" s="2">
        <v>0.51</v>
      </c>
      <c r="J29" s="2">
        <v>0.51</v>
      </c>
      <c r="K29" s="2">
        <v>0.51</v>
      </c>
      <c r="L29" s="2">
        <v>0.52</v>
      </c>
      <c r="M29" s="2">
        <v>0.48</v>
      </c>
      <c r="N29" s="2">
        <v>0.51</v>
      </c>
      <c r="O29" s="2">
        <v>0.45</v>
      </c>
      <c r="P29" s="2">
        <v>0.46</v>
      </c>
      <c r="Q29" s="2">
        <v>0.46</v>
      </c>
      <c r="R29" s="2">
        <v>0.48</v>
      </c>
      <c r="S29" s="2">
        <v>0.44</v>
      </c>
      <c r="T29" s="2">
        <v>0.44</v>
      </c>
      <c r="U29" s="2">
        <v>0.44</v>
      </c>
      <c r="V29" s="2">
        <v>0.44</v>
      </c>
      <c r="W29" s="2">
        <v>0.47</v>
      </c>
      <c r="X29" s="2">
        <v>0.46</v>
      </c>
      <c r="Y29" s="2">
        <v>0.42</v>
      </c>
      <c r="Z29" s="2">
        <v>0.44</v>
      </c>
      <c r="AA29" s="2">
        <v>0.44</v>
      </c>
      <c r="AB29" s="2">
        <v>0.41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82" x14ac:dyDescent="0.25">
      <c r="B30" s="2">
        <f xml:space="preserve"> SUM(B26:B29)</f>
        <v>1</v>
      </c>
      <c r="C30" s="2">
        <f t="shared" ref="C30:P30" si="18" xml:space="preserve"> SUM(C26:C29)</f>
        <v>1</v>
      </c>
      <c r="D30" s="2">
        <f t="shared" si="18"/>
        <v>1</v>
      </c>
      <c r="E30" s="2">
        <f t="shared" si="18"/>
        <v>1</v>
      </c>
      <c r="F30" s="2">
        <f t="shared" si="18"/>
        <v>1</v>
      </c>
      <c r="G30" s="2">
        <f t="shared" si="18"/>
        <v>1</v>
      </c>
      <c r="H30" s="2">
        <f t="shared" si="18"/>
        <v>1</v>
      </c>
      <c r="I30" s="2">
        <f t="shared" si="18"/>
        <v>1</v>
      </c>
      <c r="J30" s="2">
        <f t="shared" si="18"/>
        <v>1</v>
      </c>
      <c r="K30" s="2">
        <f t="shared" si="18"/>
        <v>1</v>
      </c>
      <c r="L30" s="2">
        <f t="shared" si="18"/>
        <v>1</v>
      </c>
      <c r="M30" s="2">
        <f t="shared" si="18"/>
        <v>1</v>
      </c>
      <c r="N30" s="2">
        <f t="shared" si="18"/>
        <v>1</v>
      </c>
      <c r="O30" s="2">
        <f t="shared" si="18"/>
        <v>1</v>
      </c>
      <c r="P30" s="2">
        <f t="shared" si="18"/>
        <v>1</v>
      </c>
      <c r="Q30" s="2">
        <f t="shared" ref="Q30" si="19" xml:space="preserve"> SUM(Q26:Q29)</f>
        <v>1</v>
      </c>
      <c r="R30" s="2">
        <f t="shared" ref="R30:AB30" si="20" xml:space="preserve"> SUM(R26:R29)</f>
        <v>1</v>
      </c>
      <c r="S30" s="2">
        <f t="shared" si="20"/>
        <v>1</v>
      </c>
      <c r="T30" s="2">
        <f t="shared" si="20"/>
        <v>1</v>
      </c>
      <c r="U30" s="2">
        <f t="shared" si="20"/>
        <v>1</v>
      </c>
      <c r="V30" s="2">
        <f t="shared" si="20"/>
        <v>1</v>
      </c>
      <c r="W30" s="2">
        <f t="shared" si="20"/>
        <v>1</v>
      </c>
      <c r="X30" s="2">
        <f t="shared" si="20"/>
        <v>1</v>
      </c>
      <c r="Y30" s="2">
        <f t="shared" si="20"/>
        <v>1</v>
      </c>
      <c r="Z30" s="2">
        <f t="shared" si="20"/>
        <v>1</v>
      </c>
      <c r="AA30" s="2">
        <f t="shared" si="20"/>
        <v>1</v>
      </c>
      <c r="AB30" s="2">
        <f t="shared" si="20"/>
        <v>1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2" spans="1:82" x14ac:dyDescent="0.25">
      <c r="A32" t="s">
        <v>22</v>
      </c>
      <c r="B32" s="4">
        <f xml:space="preserve"> B$17 * B26</f>
        <v>3.6269999999999998</v>
      </c>
      <c r="C32" s="4">
        <f t="shared" ref="C32:Z32" si="21" xml:space="preserve"> C$17 * C26</f>
        <v>3.528</v>
      </c>
      <c r="D32" s="4">
        <f t="shared" si="21"/>
        <v>3.9059999999999997</v>
      </c>
      <c r="E32" s="4">
        <f t="shared" si="21"/>
        <v>4.3559999999999999</v>
      </c>
      <c r="F32" s="4">
        <f t="shared" si="21"/>
        <v>4.2480000000000002</v>
      </c>
      <c r="G32" s="4">
        <f t="shared" si="21"/>
        <v>4.734</v>
      </c>
      <c r="H32" s="4">
        <f t="shared" si="21"/>
        <v>4.41</v>
      </c>
      <c r="I32" s="4">
        <f t="shared" si="21"/>
        <v>4.3919999999999995</v>
      </c>
      <c r="J32" s="4">
        <f t="shared" si="21"/>
        <v>4.7159999999999993</v>
      </c>
      <c r="K32" s="4">
        <f t="shared" si="21"/>
        <v>4.6440000000000001</v>
      </c>
      <c r="L32" s="4">
        <f t="shared" si="21"/>
        <v>5.4</v>
      </c>
      <c r="M32" s="4">
        <f t="shared" si="21"/>
        <v>4.5100000000000007</v>
      </c>
      <c r="N32" s="4">
        <f t="shared" si="21"/>
        <v>5.8520000000000003</v>
      </c>
      <c r="O32" s="4">
        <f t="shared" si="21"/>
        <v>5.0219999999999994</v>
      </c>
      <c r="P32" s="4">
        <f t="shared" si="21"/>
        <v>4.4960000000000004</v>
      </c>
      <c r="Q32" s="4">
        <f t="shared" si="21"/>
        <v>3.9280000000000004</v>
      </c>
      <c r="R32" s="4">
        <f t="shared" si="21"/>
        <v>5.32</v>
      </c>
      <c r="S32" s="4">
        <f t="shared" si="21"/>
        <v>6.0200000000000005</v>
      </c>
      <c r="T32" s="4">
        <f t="shared" si="21"/>
        <v>5.6400000000000006</v>
      </c>
      <c r="U32" s="4">
        <f t="shared" si="21"/>
        <v>5.58</v>
      </c>
      <c r="V32" s="4">
        <f t="shared" si="21"/>
        <v>5.8500000000000005</v>
      </c>
      <c r="W32" s="4">
        <f t="shared" si="21"/>
        <v>3.96</v>
      </c>
      <c r="X32" s="4">
        <f t="shared" si="21"/>
        <v>5.9950000000000001</v>
      </c>
      <c r="Y32" s="4">
        <f t="shared" si="21"/>
        <v>6.53</v>
      </c>
      <c r="Z32" s="4">
        <f t="shared" si="21"/>
        <v>5.6969999999999992</v>
      </c>
      <c r="AA32" s="4">
        <f t="shared" ref="AA32:AB32" si="22" xml:space="preserve"> AA$17 * AA26</f>
        <v>4.4459999999999997</v>
      </c>
      <c r="AB32" s="4">
        <f t="shared" si="22"/>
        <v>4.5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 t="s">
        <v>23</v>
      </c>
      <c r="B33" s="4">
        <f xml:space="preserve"> B$17 * B27</f>
        <v>3.6269999999999998</v>
      </c>
      <c r="C33" s="4">
        <f t="shared" ref="C33:Z33" si="23" xml:space="preserve"> C$17 * C27</f>
        <v>3.528</v>
      </c>
      <c r="D33" s="4">
        <f t="shared" si="23"/>
        <v>3.9059999999999997</v>
      </c>
      <c r="E33" s="4">
        <f t="shared" si="23"/>
        <v>4.3559999999999999</v>
      </c>
      <c r="F33" s="4">
        <f t="shared" si="23"/>
        <v>4.2480000000000002</v>
      </c>
      <c r="G33" s="4">
        <f t="shared" si="23"/>
        <v>4.734</v>
      </c>
      <c r="H33" s="4">
        <f t="shared" si="23"/>
        <v>3.92</v>
      </c>
      <c r="I33" s="4">
        <f t="shared" si="23"/>
        <v>3.9039999999999999</v>
      </c>
      <c r="J33" s="4">
        <f t="shared" si="23"/>
        <v>4.1920000000000002</v>
      </c>
      <c r="K33" s="4">
        <f t="shared" si="23"/>
        <v>4.1280000000000001</v>
      </c>
      <c r="L33" s="4">
        <f t="shared" si="23"/>
        <v>3.7800000000000002</v>
      </c>
      <c r="M33" s="4">
        <f t="shared" si="23"/>
        <v>3.1570000000000005</v>
      </c>
      <c r="N33" s="4">
        <f t="shared" si="23"/>
        <v>4.2560000000000002</v>
      </c>
      <c r="O33" s="4">
        <f t="shared" si="23"/>
        <v>3.9060000000000001</v>
      </c>
      <c r="P33" s="4">
        <f t="shared" si="23"/>
        <v>3.9340000000000006</v>
      </c>
      <c r="Q33" s="4">
        <f t="shared" si="23"/>
        <v>3.4370000000000003</v>
      </c>
      <c r="R33" s="4">
        <f t="shared" si="23"/>
        <v>4.2560000000000002</v>
      </c>
      <c r="S33" s="4">
        <f t="shared" si="23"/>
        <v>4.8160000000000007</v>
      </c>
      <c r="T33" s="4">
        <f t="shared" si="23"/>
        <v>4.5119999999999996</v>
      </c>
      <c r="U33" s="4">
        <f t="shared" si="23"/>
        <v>4.4639999999999995</v>
      </c>
      <c r="V33" s="4">
        <f t="shared" si="23"/>
        <v>4.68</v>
      </c>
      <c r="W33" s="4">
        <f t="shared" si="23"/>
        <v>3.52</v>
      </c>
      <c r="X33" s="4">
        <f t="shared" si="23"/>
        <v>3.8150000000000004</v>
      </c>
      <c r="Y33" s="4">
        <f t="shared" si="23"/>
        <v>5.2240000000000002</v>
      </c>
      <c r="Z33" s="4">
        <f t="shared" si="23"/>
        <v>5.6969999999999992</v>
      </c>
      <c r="AA33" s="4">
        <f t="shared" ref="AA33:AB33" si="24" xml:space="preserve"> AA$17 * AA27</f>
        <v>4.4459999999999997</v>
      </c>
      <c r="AB33" s="4">
        <f t="shared" si="24"/>
        <v>4.5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 Salt Market Charts</vt:lpstr>
      <vt:lpstr>USGS Salt Market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Sephton</dc:creator>
  <cp:lastModifiedBy>TomSephton</cp:lastModifiedBy>
  <dcterms:created xsi:type="dcterms:W3CDTF">2016-02-20T22:43:47Z</dcterms:created>
  <dcterms:modified xsi:type="dcterms:W3CDTF">2018-03-06T06:43:52Z</dcterms:modified>
</cp:coreProperties>
</file>